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Controles Empresa e Pessoal\"/>
    </mc:Choice>
  </mc:AlternateContent>
  <xr:revisionPtr revIDLastSave="0" documentId="13_ncr:1_{09EAB0FC-3940-4C6E-9064-69990DE5E171}" xr6:coauthVersionLast="47" xr6:coauthVersionMax="47" xr10:uidLastSave="{00000000-0000-0000-0000-000000000000}"/>
  <bookViews>
    <workbookView xWindow="-120" yWindow="480" windowWidth="29040" windowHeight="15840" tabRatio="929" xr2:uid="{00000000-000D-0000-FFFF-FFFF00000000}"/>
  </bookViews>
  <sheets>
    <sheet name="Página Inicial" sheetId="41" r:id="rId1"/>
    <sheet name="-#-" sheetId="40" r:id="rId2"/>
    <sheet name="Controle Empresa" sheetId="1" r:id="rId3"/>
    <sheet name="Formulas" sheetId="3" state="hidden" r:id="rId4"/>
    <sheet name="Investimentos Empresa" sheetId="32" r:id="rId5"/>
    <sheet name="--#--" sheetId="10" r:id="rId6"/>
    <sheet name="Controle - Pessoal" sheetId="35" r:id="rId7"/>
    <sheet name="(Formulas - Casa)" sheetId="37" state="hidden" r:id="rId8"/>
    <sheet name="Investimentos Pessoal" sheetId="42" r:id="rId9"/>
  </sheets>
  <definedNames>
    <definedName name="_xlnm._FilterDatabase" localSheetId="2" hidden="1">'Controle Empresa'!#REF!</definedName>
    <definedName name="_xlnm.Print_Area" localSheetId="6">'Controle - Pessoal'!$A$1:$E$60</definedName>
    <definedName name="_xlnm.Print_Area" localSheetId="2">'Controle Empresa'!$A$1:$E$54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3" i="35" l="1"/>
  <c r="E49" i="35" s="1"/>
  <c r="E24" i="1"/>
  <c r="E25" i="1"/>
  <c r="E43" i="1" l="1"/>
  <c r="J6" i="32" l="1"/>
  <c r="J5" i="32"/>
  <c r="I99" i="42"/>
  <c r="C99" i="42"/>
  <c r="I98" i="42"/>
  <c r="C98" i="42"/>
  <c r="I97" i="42"/>
  <c r="C97" i="42"/>
  <c r="I96" i="42"/>
  <c r="C96" i="42"/>
  <c r="I95" i="42"/>
  <c r="C95" i="42"/>
  <c r="I94" i="42"/>
  <c r="C94" i="42"/>
  <c r="I93" i="42"/>
  <c r="C93" i="42"/>
  <c r="I92" i="42"/>
  <c r="C92" i="42"/>
  <c r="I91" i="42"/>
  <c r="C91" i="42"/>
  <c r="I90" i="42"/>
  <c r="C90" i="42"/>
  <c r="I89" i="42"/>
  <c r="C89" i="42"/>
  <c r="I88" i="42"/>
  <c r="C88" i="42"/>
  <c r="I87" i="42"/>
  <c r="C87" i="42"/>
  <c r="I86" i="42"/>
  <c r="C86" i="42"/>
  <c r="I85" i="42"/>
  <c r="C85" i="42"/>
  <c r="I84" i="42"/>
  <c r="C84" i="42"/>
  <c r="I83" i="42"/>
  <c r="C83" i="42"/>
  <c r="I82" i="42"/>
  <c r="C82" i="42"/>
  <c r="I81" i="42"/>
  <c r="C81" i="42"/>
  <c r="I80" i="42"/>
  <c r="C80" i="42"/>
  <c r="I79" i="42"/>
  <c r="C79" i="42"/>
  <c r="I78" i="42"/>
  <c r="C78" i="42"/>
  <c r="I77" i="42"/>
  <c r="C77" i="42"/>
  <c r="I76" i="42"/>
  <c r="C76" i="42"/>
  <c r="I75" i="42"/>
  <c r="C75" i="42"/>
  <c r="I74" i="42"/>
  <c r="C74" i="42"/>
  <c r="I73" i="42"/>
  <c r="C73" i="42"/>
  <c r="I72" i="42"/>
  <c r="C72" i="42"/>
  <c r="I71" i="42"/>
  <c r="C71" i="42"/>
  <c r="I70" i="42"/>
  <c r="C70" i="42"/>
  <c r="I69" i="42"/>
  <c r="C69" i="42"/>
  <c r="I68" i="42"/>
  <c r="C68" i="42"/>
  <c r="I67" i="42"/>
  <c r="C67" i="42"/>
  <c r="I66" i="42"/>
  <c r="C66" i="42"/>
  <c r="I65" i="42"/>
  <c r="C65" i="42"/>
  <c r="I64" i="42"/>
  <c r="C64" i="42"/>
  <c r="I63" i="42"/>
  <c r="C63" i="42"/>
  <c r="I62" i="42"/>
  <c r="C62" i="42"/>
  <c r="I61" i="42"/>
  <c r="C61" i="42"/>
  <c r="I60" i="42"/>
  <c r="C60" i="42"/>
  <c r="I59" i="42"/>
  <c r="C59" i="42"/>
  <c r="I58" i="42"/>
  <c r="C58" i="42"/>
  <c r="I57" i="42"/>
  <c r="C57" i="42"/>
  <c r="I56" i="42"/>
  <c r="C56" i="42"/>
  <c r="I55" i="42"/>
  <c r="C55" i="42"/>
  <c r="I54" i="42"/>
  <c r="C54" i="42"/>
  <c r="I53" i="42"/>
  <c r="C53" i="42"/>
  <c r="I52" i="42"/>
  <c r="C52" i="42"/>
  <c r="I51" i="42"/>
  <c r="C51" i="42"/>
  <c r="I50" i="42"/>
  <c r="C50" i="42"/>
  <c r="I49" i="42"/>
  <c r="C49" i="42"/>
  <c r="I48" i="42"/>
  <c r="C48" i="42"/>
  <c r="I47" i="42"/>
  <c r="C47" i="42"/>
  <c r="I46" i="42"/>
  <c r="C46" i="42"/>
  <c r="I45" i="42"/>
  <c r="C45" i="42"/>
  <c r="I44" i="42"/>
  <c r="C44" i="42"/>
  <c r="I43" i="42"/>
  <c r="C43" i="42"/>
  <c r="I42" i="42"/>
  <c r="C42" i="42"/>
  <c r="I41" i="42"/>
  <c r="C41" i="42"/>
  <c r="J40" i="42"/>
  <c r="I40" i="42"/>
  <c r="K40" i="42" s="1"/>
  <c r="D40" i="42"/>
  <c r="C40" i="42"/>
  <c r="K26" i="42"/>
  <c r="K28" i="42" s="1"/>
  <c r="E26" i="42"/>
  <c r="E30" i="42" s="1"/>
  <c r="K24" i="42"/>
  <c r="E17" i="42"/>
  <c r="E19" i="42" s="1"/>
  <c r="K15" i="42"/>
  <c r="K17" i="42" s="1"/>
  <c r="K19" i="42" s="1"/>
  <c r="H10" i="42"/>
  <c r="G10" i="42"/>
  <c r="J9" i="42"/>
  <c r="J8" i="42"/>
  <c r="J7" i="42"/>
  <c r="J6" i="42"/>
  <c r="J5" i="42"/>
  <c r="H4" i="42"/>
  <c r="H10" i="32"/>
  <c r="J7" i="32"/>
  <c r="J8" i="32"/>
  <c r="J9" i="32"/>
  <c r="J40" i="32"/>
  <c r="E28" i="42" l="1"/>
  <c r="C100" i="42"/>
  <c r="E40" i="42"/>
  <c r="E41" i="42" s="1"/>
  <c r="J10" i="42"/>
  <c r="K41" i="42"/>
  <c r="J41" i="42"/>
  <c r="D42" i="42"/>
  <c r="E42" i="42"/>
  <c r="E21" i="42"/>
  <c r="K30" i="42"/>
  <c r="D41" i="42"/>
  <c r="K21" i="42"/>
  <c r="I100" i="42"/>
  <c r="J10" i="32"/>
  <c r="E43" i="42" l="1"/>
  <c r="D43" i="42"/>
  <c r="K42" i="42"/>
  <c r="J42" i="42"/>
  <c r="E44" i="42" l="1"/>
  <c r="D44" i="42"/>
  <c r="J43" i="42"/>
  <c r="K43" i="42"/>
  <c r="K44" i="42" l="1"/>
  <c r="J44" i="42"/>
  <c r="E45" i="42"/>
  <c r="D45" i="42"/>
  <c r="J45" i="42" l="1"/>
  <c r="K45" i="42"/>
  <c r="D46" i="42"/>
  <c r="E46" i="42"/>
  <c r="K46" i="42" l="1"/>
  <c r="J46" i="42"/>
  <c r="D47" i="42"/>
  <c r="E47" i="42"/>
  <c r="J47" i="42" l="1"/>
  <c r="K47" i="42"/>
  <c r="E48" i="42"/>
  <c r="D48" i="42"/>
  <c r="K48" i="42" l="1"/>
  <c r="J48" i="42"/>
  <c r="E49" i="42"/>
  <c r="D49" i="42"/>
  <c r="K49" i="42" l="1"/>
  <c r="J49" i="42"/>
  <c r="D50" i="42"/>
  <c r="E50" i="42"/>
  <c r="D51" i="42" l="1"/>
  <c r="E51" i="42"/>
  <c r="K50" i="42"/>
  <c r="J50" i="42"/>
  <c r="J51" i="42" l="1"/>
  <c r="K51" i="42"/>
  <c r="E52" i="42"/>
  <c r="D52" i="42"/>
  <c r="E53" i="42" l="1"/>
  <c r="D53" i="42"/>
  <c r="K52" i="42"/>
  <c r="J52" i="42"/>
  <c r="K53" i="42" l="1"/>
  <c r="J53" i="42"/>
  <c r="D54" i="42"/>
  <c r="E54" i="42"/>
  <c r="D55" i="42" l="1"/>
  <c r="E55" i="42"/>
  <c r="K54" i="42"/>
  <c r="J54" i="42"/>
  <c r="J55" i="42" l="1"/>
  <c r="K55" i="42"/>
  <c r="E56" i="42"/>
  <c r="D56" i="42"/>
  <c r="E57" i="42" l="1"/>
  <c r="D57" i="42"/>
  <c r="K56" i="42"/>
  <c r="J56" i="42"/>
  <c r="J57" i="42" l="1"/>
  <c r="K57" i="42"/>
  <c r="D58" i="42"/>
  <c r="E58" i="42"/>
  <c r="D59" i="42" l="1"/>
  <c r="E59" i="42"/>
  <c r="K58" i="42"/>
  <c r="J58" i="42"/>
  <c r="J59" i="42" l="1"/>
  <c r="K59" i="42"/>
  <c r="E60" i="42"/>
  <c r="D60" i="42"/>
  <c r="E61" i="42" l="1"/>
  <c r="D61" i="42"/>
  <c r="K60" i="42"/>
  <c r="J60" i="42"/>
  <c r="K61" i="42" l="1"/>
  <c r="J61" i="42"/>
  <c r="D62" i="42"/>
  <c r="E62" i="42"/>
  <c r="E63" i="42" l="1"/>
  <c r="D63" i="42"/>
  <c r="K62" i="42"/>
  <c r="J62" i="42"/>
  <c r="K63" i="42" l="1"/>
  <c r="J63" i="42"/>
  <c r="E64" i="42"/>
  <c r="D64" i="42"/>
  <c r="E65" i="42" l="1"/>
  <c r="D65" i="42"/>
  <c r="K64" i="42"/>
  <c r="J64" i="42"/>
  <c r="K65" i="42" l="1"/>
  <c r="J65" i="42"/>
  <c r="D66" i="42"/>
  <c r="E66" i="42"/>
  <c r="E67" i="42" l="1"/>
  <c r="D67" i="42"/>
  <c r="K66" i="42"/>
  <c r="J66" i="42"/>
  <c r="J67" i="42" l="1"/>
  <c r="K67" i="42"/>
  <c r="E68" i="42"/>
  <c r="D68" i="42"/>
  <c r="E69" i="42" l="1"/>
  <c r="D69" i="42"/>
  <c r="K68" i="42"/>
  <c r="J68" i="42"/>
  <c r="K69" i="42" l="1"/>
  <c r="J69" i="42"/>
  <c r="D70" i="42"/>
  <c r="E70" i="42"/>
  <c r="D71" i="42" l="1"/>
  <c r="E71" i="42"/>
  <c r="K70" i="42"/>
  <c r="J70" i="42"/>
  <c r="K71" i="42" l="1"/>
  <c r="J71" i="42"/>
  <c r="E72" i="42"/>
  <c r="D72" i="42"/>
  <c r="E73" i="42" l="1"/>
  <c r="D73" i="42"/>
  <c r="K72" i="42"/>
  <c r="J72" i="42"/>
  <c r="K73" i="42" l="1"/>
  <c r="J73" i="42"/>
  <c r="D74" i="42"/>
  <c r="E74" i="42"/>
  <c r="E75" i="42" l="1"/>
  <c r="D75" i="42"/>
  <c r="K74" i="42"/>
  <c r="J74" i="42"/>
  <c r="K75" i="42" l="1"/>
  <c r="J75" i="42"/>
  <c r="E76" i="42"/>
  <c r="D76" i="42"/>
  <c r="E77" i="42" l="1"/>
  <c r="D77" i="42"/>
  <c r="K76" i="42"/>
  <c r="J76" i="42"/>
  <c r="K77" i="42" l="1"/>
  <c r="J77" i="42"/>
  <c r="D78" i="42"/>
  <c r="E78" i="42"/>
  <c r="E79" i="42" l="1"/>
  <c r="D79" i="42"/>
  <c r="K78" i="42"/>
  <c r="J78" i="42"/>
  <c r="K79" i="42" l="1"/>
  <c r="J79" i="42"/>
  <c r="E80" i="42"/>
  <c r="D80" i="42"/>
  <c r="E81" i="42" l="1"/>
  <c r="D81" i="42"/>
  <c r="K80" i="42"/>
  <c r="J80" i="42"/>
  <c r="K81" i="42" l="1"/>
  <c r="J81" i="42"/>
  <c r="D82" i="42"/>
  <c r="E82" i="42"/>
  <c r="E83" i="42" l="1"/>
  <c r="D83" i="42"/>
  <c r="K82" i="42"/>
  <c r="J82" i="42"/>
  <c r="K83" i="42" l="1"/>
  <c r="J83" i="42"/>
  <c r="E84" i="42"/>
  <c r="D84" i="42"/>
  <c r="E85" i="42" l="1"/>
  <c r="D85" i="42"/>
  <c r="K84" i="42"/>
  <c r="J84" i="42"/>
  <c r="K85" i="42" l="1"/>
  <c r="J85" i="42"/>
  <c r="D86" i="42"/>
  <c r="E86" i="42"/>
  <c r="E87" i="42" l="1"/>
  <c r="D87" i="42"/>
  <c r="K86" i="42"/>
  <c r="J86" i="42"/>
  <c r="K87" i="42" l="1"/>
  <c r="J87" i="42"/>
  <c r="E88" i="42"/>
  <c r="D88" i="42"/>
  <c r="E89" i="42" l="1"/>
  <c r="D89" i="42"/>
  <c r="K88" i="42"/>
  <c r="J88" i="42"/>
  <c r="K89" i="42" l="1"/>
  <c r="J89" i="42"/>
  <c r="D90" i="42"/>
  <c r="E90" i="42"/>
  <c r="E91" i="42" l="1"/>
  <c r="D91" i="42"/>
  <c r="K90" i="42"/>
  <c r="J90" i="42"/>
  <c r="E92" i="42" l="1"/>
  <c r="D92" i="42"/>
  <c r="K91" i="42"/>
  <c r="J91" i="42"/>
  <c r="K92" i="42" l="1"/>
  <c r="J92" i="42"/>
  <c r="E93" i="42"/>
  <c r="D93" i="42"/>
  <c r="D94" i="42" l="1"/>
  <c r="E94" i="42"/>
  <c r="K93" i="42"/>
  <c r="J93" i="42"/>
  <c r="E95" i="42" l="1"/>
  <c r="D95" i="42"/>
  <c r="K94" i="42"/>
  <c r="J94" i="42"/>
  <c r="K95" i="42" l="1"/>
  <c r="J95" i="42"/>
  <c r="E96" i="42"/>
  <c r="D96" i="42"/>
  <c r="E97" i="42" l="1"/>
  <c r="D97" i="42"/>
  <c r="K96" i="42"/>
  <c r="J96" i="42"/>
  <c r="K97" i="42" l="1"/>
  <c r="J97" i="42"/>
  <c r="D98" i="42"/>
  <c r="E98" i="42"/>
  <c r="E99" i="42" l="1"/>
  <c r="E100" i="42" s="1"/>
  <c r="D99" i="42"/>
  <c r="D100" i="42" s="1"/>
  <c r="K98" i="42"/>
  <c r="J98" i="42"/>
  <c r="K99" i="42" l="1"/>
  <c r="K100" i="42" s="1"/>
  <c r="J99" i="42"/>
  <c r="J100" i="42" s="1"/>
  <c r="D40" i="32" l="1"/>
  <c r="K24" i="32"/>
  <c r="K26" i="32" s="1"/>
  <c r="K15" i="32"/>
  <c r="K17" i="32" s="1"/>
  <c r="E26" i="32"/>
  <c r="E17" i="32"/>
  <c r="K19" i="32" l="1"/>
  <c r="K21" i="32"/>
  <c r="E21" i="32"/>
  <c r="E19" i="32"/>
  <c r="E30" i="32"/>
  <c r="E28" i="32"/>
  <c r="K28" i="32"/>
  <c r="K30" i="32"/>
  <c r="C63" i="32"/>
  <c r="C87" i="32"/>
  <c r="C80" i="32"/>
  <c r="C79" i="32"/>
  <c r="C55" i="32"/>
  <c r="C86" i="32"/>
  <c r="C76" i="32"/>
  <c r="C91" i="32"/>
  <c r="C75" i="32"/>
  <c r="C90" i="32"/>
  <c r="C50" i="32"/>
  <c r="C42" i="32"/>
  <c r="C64" i="32"/>
  <c r="C48" i="32"/>
  <c r="C47" i="32"/>
  <c r="C85" i="32"/>
  <c r="C61" i="32"/>
  <c r="C68" i="32"/>
  <c r="C52" i="32"/>
  <c r="C83" i="32"/>
  <c r="C67" i="32"/>
  <c r="C97" i="32"/>
  <c r="C89" i="32"/>
  <c r="C73" i="32"/>
  <c r="C65" i="32"/>
  <c r="C57" i="32"/>
  <c r="E49" i="1"/>
  <c r="B43" i="1"/>
  <c r="E48" i="1" s="1"/>
  <c r="C92" i="32" l="1"/>
  <c r="C72" i="32"/>
  <c r="C53" i="32"/>
  <c r="C40" i="32"/>
  <c r="C74" i="32"/>
  <c r="C93" i="32"/>
  <c r="I78" i="32"/>
  <c r="I45" i="32"/>
  <c r="I57" i="32"/>
  <c r="I65" i="32"/>
  <c r="I73" i="32"/>
  <c r="I81" i="32"/>
  <c r="I89" i="32"/>
  <c r="I97" i="32"/>
  <c r="I46" i="32"/>
  <c r="I58" i="32"/>
  <c r="I66" i="32"/>
  <c r="I74" i="32"/>
  <c r="I82" i="32"/>
  <c r="I90" i="32"/>
  <c r="I98" i="32"/>
  <c r="I47" i="32"/>
  <c r="I55" i="32"/>
  <c r="I79" i="32"/>
  <c r="I44" i="32"/>
  <c r="I64" i="32"/>
  <c r="I88" i="32"/>
  <c r="I41" i="32"/>
  <c r="I59" i="32"/>
  <c r="I67" i="32"/>
  <c r="I75" i="32"/>
  <c r="I83" i="32"/>
  <c r="I91" i="32"/>
  <c r="I99" i="32"/>
  <c r="I48" i="32"/>
  <c r="I40" i="32"/>
  <c r="I54" i="32"/>
  <c r="I70" i="32"/>
  <c r="I86" i="32"/>
  <c r="I43" i="32"/>
  <c r="I63" i="32"/>
  <c r="I71" i="32"/>
  <c r="I95" i="32"/>
  <c r="I72" i="32"/>
  <c r="I96" i="32"/>
  <c r="I53" i="32"/>
  <c r="I60" i="32"/>
  <c r="I68" i="32"/>
  <c r="I76" i="32"/>
  <c r="I84" i="32"/>
  <c r="I92" i="32"/>
  <c r="I42" i="32"/>
  <c r="I49" i="32"/>
  <c r="I61" i="32"/>
  <c r="I69" i="32"/>
  <c r="I77" i="32"/>
  <c r="I85" i="32"/>
  <c r="I93" i="32"/>
  <c r="I50" i="32"/>
  <c r="I62" i="32"/>
  <c r="I94" i="32"/>
  <c r="I51" i="32"/>
  <c r="I87" i="32"/>
  <c r="I52" i="32"/>
  <c r="I56" i="32"/>
  <c r="I80" i="32"/>
  <c r="C59" i="32"/>
  <c r="C78" i="32"/>
  <c r="C82" i="32"/>
  <c r="C46" i="32"/>
  <c r="C81" i="32"/>
  <c r="C99" i="32"/>
  <c r="C54" i="32"/>
  <c r="C88" i="32"/>
  <c r="C98" i="32"/>
  <c r="C69" i="32"/>
  <c r="C56" i="32"/>
  <c r="C77" i="32"/>
  <c r="C43" i="32"/>
  <c r="C84" i="32"/>
  <c r="C71" i="32"/>
  <c r="C58" i="32"/>
  <c r="C44" i="32"/>
  <c r="C62" i="32"/>
  <c r="C94" i="32"/>
  <c r="C49" i="32"/>
  <c r="C51" i="32"/>
  <c r="C45" i="32"/>
  <c r="C95" i="32"/>
  <c r="C66" i="32"/>
  <c r="C60" i="32"/>
  <c r="C70" i="32"/>
  <c r="C41" i="32"/>
  <c r="C96" i="32"/>
  <c r="E40" i="32"/>
  <c r="D41" i="32" s="1"/>
  <c r="K40" i="32" l="1"/>
  <c r="I100" i="32"/>
  <c r="C100" i="32"/>
  <c r="E41" i="32"/>
  <c r="E42" i="32" s="1"/>
  <c r="K41" i="32" l="1"/>
  <c r="J41" i="32"/>
  <c r="D42" i="32"/>
  <c r="E43" i="32"/>
  <c r="D43" i="32"/>
  <c r="C12" i="37"/>
  <c r="G48" i="37"/>
  <c r="G107" i="37" s="1"/>
  <c r="K48" i="37"/>
  <c r="K107" i="37" s="1"/>
  <c r="C123" i="37"/>
  <c r="G123" i="37"/>
  <c r="K123" i="37"/>
  <c r="G124" i="37"/>
  <c r="K124" i="37"/>
  <c r="C125" i="37"/>
  <c r="G125" i="37"/>
  <c r="K125" i="37"/>
  <c r="G69" i="37"/>
  <c r="C70" i="37"/>
  <c r="G70" i="37"/>
  <c r="K70" i="37"/>
  <c r="G71" i="37"/>
  <c r="K71" i="37"/>
  <c r="C72" i="37"/>
  <c r="C74" i="37"/>
  <c r="C75" i="37"/>
  <c r="C76" i="37"/>
  <c r="C77" i="37"/>
  <c r="C78" i="37"/>
  <c r="C79" i="37"/>
  <c r="C80" i="37"/>
  <c r="C81" i="37"/>
  <c r="C82" i="37"/>
  <c r="C83" i="37"/>
  <c r="C84" i="37"/>
  <c r="G84" i="37"/>
  <c r="K84" i="37"/>
  <c r="C85" i="37"/>
  <c r="G85" i="37"/>
  <c r="K85" i="37"/>
  <c r="C86" i="37"/>
  <c r="C87" i="37"/>
  <c r="C88" i="37"/>
  <c r="C89" i="37"/>
  <c r="C90" i="37"/>
  <c r="C91" i="37"/>
  <c r="C92" i="37"/>
  <c r="C93" i="37"/>
  <c r="C94" i="37"/>
  <c r="C95" i="37"/>
  <c r="G95" i="37"/>
  <c r="K95" i="37"/>
  <c r="C96" i="37"/>
  <c r="G96" i="37"/>
  <c r="K96" i="37"/>
  <c r="C97" i="37"/>
  <c r="G97" i="37"/>
  <c r="C98" i="37"/>
  <c r="C99" i="37"/>
  <c r="C100" i="37"/>
  <c r="C101" i="37"/>
  <c r="C102" i="37"/>
  <c r="C103" i="37"/>
  <c r="C104" i="37"/>
  <c r="G104" i="37"/>
  <c r="K104" i="37"/>
  <c r="C105" i="37"/>
  <c r="G105" i="37"/>
  <c r="K105" i="37"/>
  <c r="C106" i="37"/>
  <c r="G106" i="37"/>
  <c r="C107" i="37"/>
  <c r="C108" i="37"/>
  <c r="C109" i="37"/>
  <c r="C110" i="37"/>
  <c r="C111" i="37"/>
  <c r="C112" i="37"/>
  <c r="K112" i="37"/>
  <c r="C113" i="37"/>
  <c r="K113" i="37"/>
  <c r="C114" i="37"/>
  <c r="C115" i="37"/>
  <c r="C116" i="37"/>
  <c r="C117" i="37"/>
  <c r="C118" i="37"/>
  <c r="C119" i="37"/>
  <c r="C120" i="37"/>
  <c r="C121" i="37"/>
  <c r="C122" i="37"/>
  <c r="C64" i="37"/>
  <c r="C65" i="37"/>
  <c r="C124" i="37" s="1"/>
  <c r="C11" i="37"/>
  <c r="C13" i="37"/>
  <c r="C14" i="37"/>
  <c r="C15" i="37"/>
  <c r="C16" i="37"/>
  <c r="C17" i="37"/>
  <c r="C18" i="37"/>
  <c r="C19" i="37"/>
  <c r="C20" i="37"/>
  <c r="C21" i="37"/>
  <c r="C22" i="37"/>
  <c r="C23" i="37"/>
  <c r="C24" i="37"/>
  <c r="C25" i="37"/>
  <c r="C26" i="37"/>
  <c r="C27" i="37"/>
  <c r="C28" i="37"/>
  <c r="C29" i="37"/>
  <c r="C30" i="37"/>
  <c r="C31" i="37"/>
  <c r="C32" i="37"/>
  <c r="C33" i="37"/>
  <c r="C34" i="37"/>
  <c r="C35" i="37"/>
  <c r="C36" i="37"/>
  <c r="C37" i="37"/>
  <c r="C38" i="37"/>
  <c r="C39" i="37"/>
  <c r="C40" i="37"/>
  <c r="C41" i="37"/>
  <c r="C42" i="37"/>
  <c r="C43" i="37"/>
  <c r="C44" i="37"/>
  <c r="C45" i="37"/>
  <c r="C46" i="37"/>
  <c r="C47" i="37"/>
  <c r="C48" i="37"/>
  <c r="C49" i="37"/>
  <c r="C50" i="37"/>
  <c r="C51" i="37"/>
  <c r="C52" i="37"/>
  <c r="C53" i="37"/>
  <c r="C54" i="37"/>
  <c r="C55" i="37"/>
  <c r="C56" i="37"/>
  <c r="C57" i="37"/>
  <c r="C58" i="37"/>
  <c r="C59" i="37"/>
  <c r="C60" i="37"/>
  <c r="C61" i="37"/>
  <c r="C62" i="37"/>
  <c r="C63" i="37"/>
  <c r="G14" i="37"/>
  <c r="G73" i="37" s="1"/>
  <c r="K14" i="37"/>
  <c r="K73" i="37" s="1"/>
  <c r="G15" i="37"/>
  <c r="G74" i="37" s="1"/>
  <c r="K15" i="37"/>
  <c r="K74" i="37" s="1"/>
  <c r="G16" i="37"/>
  <c r="G75" i="37" s="1"/>
  <c r="K16" i="37"/>
  <c r="K75" i="37" s="1"/>
  <c r="G17" i="37"/>
  <c r="G76" i="37" s="1"/>
  <c r="K17" i="37"/>
  <c r="K76" i="37" s="1"/>
  <c r="G18" i="37"/>
  <c r="G77" i="37" s="1"/>
  <c r="K18" i="37"/>
  <c r="K77" i="37" s="1"/>
  <c r="G19" i="37"/>
  <c r="G78" i="37" s="1"/>
  <c r="K19" i="37"/>
  <c r="K78" i="37" s="1"/>
  <c r="G20" i="37"/>
  <c r="G79" i="37" s="1"/>
  <c r="K20" i="37"/>
  <c r="K79" i="37" s="1"/>
  <c r="G21" i="37"/>
  <c r="G80" i="37" s="1"/>
  <c r="K21" i="37"/>
  <c r="K80" i="37" s="1"/>
  <c r="G22" i="37"/>
  <c r="G81" i="37" s="1"/>
  <c r="K22" i="37"/>
  <c r="K81" i="37" s="1"/>
  <c r="G23" i="37"/>
  <c r="G82" i="37" s="1"/>
  <c r="K23" i="37"/>
  <c r="K82" i="37" s="1"/>
  <c r="G24" i="37"/>
  <c r="G83" i="37" s="1"/>
  <c r="K24" i="37"/>
  <c r="K83" i="37" s="1"/>
  <c r="G28" i="37"/>
  <c r="G87" i="37" s="1"/>
  <c r="K28" i="37"/>
  <c r="K87" i="37" s="1"/>
  <c r="G29" i="37"/>
  <c r="G88" i="37" s="1"/>
  <c r="K29" i="37"/>
  <c r="K88" i="37" s="1"/>
  <c r="G30" i="37"/>
  <c r="G89" i="37" s="1"/>
  <c r="K30" i="37"/>
  <c r="K89" i="37" s="1"/>
  <c r="G31" i="37"/>
  <c r="G90" i="37" s="1"/>
  <c r="K31" i="37"/>
  <c r="K90" i="37" s="1"/>
  <c r="G32" i="37"/>
  <c r="G91" i="37" s="1"/>
  <c r="K32" i="37"/>
  <c r="K91" i="37" s="1"/>
  <c r="G33" i="37"/>
  <c r="G92" i="37" s="1"/>
  <c r="K33" i="37"/>
  <c r="K92" i="37" s="1"/>
  <c r="G34" i="37"/>
  <c r="G93" i="37" s="1"/>
  <c r="K34" i="37"/>
  <c r="K93" i="37" s="1"/>
  <c r="G35" i="37"/>
  <c r="G94" i="37" s="1"/>
  <c r="K35" i="37"/>
  <c r="K94" i="37" s="1"/>
  <c r="K97" i="37"/>
  <c r="G39" i="37"/>
  <c r="G98" i="37" s="1"/>
  <c r="K39" i="37"/>
  <c r="K98" i="37" s="1"/>
  <c r="G40" i="37"/>
  <c r="G99" i="37" s="1"/>
  <c r="K40" i="37"/>
  <c r="K99" i="37" s="1"/>
  <c r="G41" i="37"/>
  <c r="G100" i="37" s="1"/>
  <c r="K41" i="37"/>
  <c r="K100" i="37" s="1"/>
  <c r="G42" i="37"/>
  <c r="G101" i="37" s="1"/>
  <c r="K42" i="37"/>
  <c r="K101" i="37" s="1"/>
  <c r="G43" i="37"/>
  <c r="G102" i="37" s="1"/>
  <c r="K43" i="37"/>
  <c r="K102" i="37" s="1"/>
  <c r="G44" i="37"/>
  <c r="G103" i="37" s="1"/>
  <c r="K44" i="37"/>
  <c r="K103" i="37" s="1"/>
  <c r="K106" i="37"/>
  <c r="G49" i="37"/>
  <c r="G108" i="37" s="1"/>
  <c r="K49" i="37"/>
  <c r="K108" i="37" s="1"/>
  <c r="G50" i="37"/>
  <c r="G109" i="37" s="1"/>
  <c r="K50" i="37"/>
  <c r="K109" i="37" s="1"/>
  <c r="G51" i="37"/>
  <c r="G110" i="37" s="1"/>
  <c r="K51" i="37"/>
  <c r="K110" i="37" s="1"/>
  <c r="G52" i="37"/>
  <c r="G111" i="37" s="1"/>
  <c r="K52" i="37"/>
  <c r="K111" i="37" s="1"/>
  <c r="G53" i="37"/>
  <c r="G112" i="37" s="1"/>
  <c r="G54" i="37"/>
  <c r="G113" i="37" s="1"/>
  <c r="G55" i="37"/>
  <c r="G114" i="37" s="1"/>
  <c r="G56" i="37"/>
  <c r="G115" i="37" s="1"/>
  <c r="K56" i="37"/>
  <c r="K115" i="37" s="1"/>
  <c r="G57" i="37"/>
  <c r="G116" i="37" s="1"/>
  <c r="K57" i="37"/>
  <c r="K116" i="37" s="1"/>
  <c r="G58" i="37"/>
  <c r="G117" i="37" s="1"/>
  <c r="K58" i="37"/>
  <c r="K117" i="37" s="1"/>
  <c r="G59" i="37"/>
  <c r="G118" i="37" s="1"/>
  <c r="K59" i="37"/>
  <c r="K118" i="37" s="1"/>
  <c r="G60" i="37"/>
  <c r="G119" i="37" s="1"/>
  <c r="K60" i="37"/>
  <c r="K119" i="37" s="1"/>
  <c r="G61" i="37"/>
  <c r="G120" i="37" s="1"/>
  <c r="K61" i="37"/>
  <c r="K120" i="37" s="1"/>
  <c r="G62" i="37"/>
  <c r="G121" i="37" s="1"/>
  <c r="K62" i="37"/>
  <c r="K121" i="37" s="1"/>
  <c r="G63" i="37"/>
  <c r="G122" i="37" s="1"/>
  <c r="K63" i="37"/>
  <c r="K122" i="37" s="1"/>
  <c r="C69" i="37"/>
  <c r="C10" i="37"/>
  <c r="G13" i="37"/>
  <c r="G72" i="37" s="1"/>
  <c r="K13" i="37"/>
  <c r="K72" i="37" s="1"/>
  <c r="J42" i="32" l="1"/>
  <c r="K42" i="32"/>
  <c r="E44" i="32"/>
  <c r="D44" i="32"/>
  <c r="C73" i="37"/>
  <c r="C71" i="37"/>
  <c r="B43" i="35"/>
  <c r="E48" i="35" s="1"/>
  <c r="K66" i="37"/>
  <c r="G66" i="37"/>
  <c r="C66" i="37"/>
  <c r="K43" i="32" l="1"/>
  <c r="J43" i="32"/>
  <c r="E45" i="32"/>
  <c r="D45" i="32"/>
  <c r="C126" i="37"/>
  <c r="G128" i="3"/>
  <c r="K129" i="3"/>
  <c r="G73" i="3"/>
  <c r="K73" i="3"/>
  <c r="G94" i="3"/>
  <c r="K94" i="3"/>
  <c r="G95" i="3"/>
  <c r="K95" i="3"/>
  <c r="G102" i="3"/>
  <c r="K102" i="3"/>
  <c r="G103" i="3"/>
  <c r="K103" i="3"/>
  <c r="G117" i="3"/>
  <c r="K117" i="3"/>
  <c r="G118" i="3"/>
  <c r="K118" i="3"/>
  <c r="G127" i="3"/>
  <c r="K127" i="3"/>
  <c r="K128" i="3"/>
  <c r="G67" i="3"/>
  <c r="G129" i="3" s="1"/>
  <c r="G68" i="3"/>
  <c r="G130" i="3" s="1"/>
  <c r="K68" i="3"/>
  <c r="J44" i="32" l="1"/>
  <c r="K44" i="32"/>
  <c r="E46" i="32"/>
  <c r="D46" i="32"/>
  <c r="C66" i="3"/>
  <c r="C128" i="3" s="1"/>
  <c r="C67" i="3"/>
  <c r="C129" i="3" s="1"/>
  <c r="C68" i="3"/>
  <c r="C130" i="3" s="1"/>
  <c r="C11" i="3"/>
  <c r="C73" i="3" s="1"/>
  <c r="C12" i="3"/>
  <c r="C74" i="3" s="1"/>
  <c r="G12" i="3"/>
  <c r="G74" i="3" s="1"/>
  <c r="K12" i="3"/>
  <c r="K74" i="3" s="1"/>
  <c r="C13" i="3"/>
  <c r="C75" i="3" s="1"/>
  <c r="G13" i="3"/>
  <c r="G75" i="3" s="1"/>
  <c r="K13" i="3"/>
  <c r="K75" i="3" s="1"/>
  <c r="C14" i="3"/>
  <c r="C76" i="3" s="1"/>
  <c r="G14" i="3"/>
  <c r="G76" i="3" s="1"/>
  <c r="K14" i="3"/>
  <c r="K76" i="3" s="1"/>
  <c r="C15" i="3"/>
  <c r="C77" i="3" s="1"/>
  <c r="G15" i="3"/>
  <c r="G77" i="3" s="1"/>
  <c r="K15" i="3"/>
  <c r="K77" i="3" s="1"/>
  <c r="C16" i="3"/>
  <c r="C78" i="3" s="1"/>
  <c r="G16" i="3"/>
  <c r="G78" i="3" s="1"/>
  <c r="K16" i="3"/>
  <c r="K78" i="3" s="1"/>
  <c r="C17" i="3"/>
  <c r="C79" i="3" s="1"/>
  <c r="G17" i="3"/>
  <c r="G79" i="3" s="1"/>
  <c r="K17" i="3"/>
  <c r="K79" i="3" s="1"/>
  <c r="C18" i="3"/>
  <c r="C80" i="3" s="1"/>
  <c r="G18" i="3"/>
  <c r="G80" i="3" s="1"/>
  <c r="K18" i="3"/>
  <c r="K80" i="3" s="1"/>
  <c r="C19" i="3"/>
  <c r="C81" i="3" s="1"/>
  <c r="G19" i="3"/>
  <c r="G81" i="3" s="1"/>
  <c r="K19" i="3"/>
  <c r="K81" i="3" s="1"/>
  <c r="C20" i="3"/>
  <c r="C82" i="3" s="1"/>
  <c r="G20" i="3"/>
  <c r="G82" i="3" s="1"/>
  <c r="K20" i="3"/>
  <c r="K82" i="3" s="1"/>
  <c r="C21" i="3"/>
  <c r="C83" i="3" s="1"/>
  <c r="G21" i="3"/>
  <c r="G83" i="3" s="1"/>
  <c r="K21" i="3"/>
  <c r="K83" i="3" s="1"/>
  <c r="C22" i="3"/>
  <c r="C84" i="3" s="1"/>
  <c r="G22" i="3"/>
  <c r="G84" i="3" s="1"/>
  <c r="K22" i="3"/>
  <c r="K84" i="3" s="1"/>
  <c r="C23" i="3"/>
  <c r="C85" i="3" s="1"/>
  <c r="G23" i="3"/>
  <c r="G85" i="3" s="1"/>
  <c r="K23" i="3"/>
  <c r="K85" i="3" s="1"/>
  <c r="C24" i="3"/>
  <c r="C86" i="3" s="1"/>
  <c r="G24" i="3"/>
  <c r="G86" i="3" s="1"/>
  <c r="K24" i="3"/>
  <c r="K86" i="3" s="1"/>
  <c r="C25" i="3"/>
  <c r="C87" i="3" s="1"/>
  <c r="G25" i="3"/>
  <c r="G87" i="3" s="1"/>
  <c r="K25" i="3"/>
  <c r="K87" i="3" s="1"/>
  <c r="C26" i="3"/>
  <c r="C88" i="3" s="1"/>
  <c r="G26" i="3"/>
  <c r="G88" i="3" s="1"/>
  <c r="K26" i="3"/>
  <c r="K88" i="3" s="1"/>
  <c r="C27" i="3"/>
  <c r="C89" i="3" s="1"/>
  <c r="G27" i="3"/>
  <c r="G89" i="3" s="1"/>
  <c r="K27" i="3"/>
  <c r="K89" i="3" s="1"/>
  <c r="C28" i="3"/>
  <c r="C90" i="3" s="1"/>
  <c r="G28" i="3"/>
  <c r="G90" i="3" s="1"/>
  <c r="K28" i="3"/>
  <c r="K90" i="3" s="1"/>
  <c r="C29" i="3"/>
  <c r="C91" i="3" s="1"/>
  <c r="G29" i="3"/>
  <c r="G91" i="3" s="1"/>
  <c r="K29" i="3"/>
  <c r="K91" i="3" s="1"/>
  <c r="C30" i="3"/>
  <c r="C92" i="3" s="1"/>
  <c r="G30" i="3"/>
  <c r="G92" i="3" s="1"/>
  <c r="K30" i="3"/>
  <c r="K92" i="3" s="1"/>
  <c r="C31" i="3"/>
  <c r="C93" i="3" s="1"/>
  <c r="G31" i="3"/>
  <c r="G93" i="3" s="1"/>
  <c r="K31" i="3"/>
  <c r="K93" i="3" s="1"/>
  <c r="C32" i="3"/>
  <c r="C94" i="3" s="1"/>
  <c r="C33" i="3"/>
  <c r="C95" i="3" s="1"/>
  <c r="C34" i="3"/>
  <c r="C96" i="3" s="1"/>
  <c r="G34" i="3"/>
  <c r="G96" i="3" s="1"/>
  <c r="K34" i="3"/>
  <c r="K96" i="3" s="1"/>
  <c r="C35" i="3"/>
  <c r="C97" i="3" s="1"/>
  <c r="G35" i="3"/>
  <c r="G97" i="3" s="1"/>
  <c r="K35" i="3"/>
  <c r="K97" i="3" s="1"/>
  <c r="C36" i="3"/>
  <c r="C98" i="3" s="1"/>
  <c r="G36" i="3"/>
  <c r="G98" i="3" s="1"/>
  <c r="K36" i="3"/>
  <c r="K98" i="3" s="1"/>
  <c r="C37" i="3"/>
  <c r="C99" i="3" s="1"/>
  <c r="G37" i="3"/>
  <c r="G99" i="3" s="1"/>
  <c r="K37" i="3"/>
  <c r="K99" i="3" s="1"/>
  <c r="C38" i="3"/>
  <c r="C100" i="3" s="1"/>
  <c r="G38" i="3"/>
  <c r="G100" i="3" s="1"/>
  <c r="K38" i="3"/>
  <c r="K100" i="3" s="1"/>
  <c r="C39" i="3"/>
  <c r="C101" i="3" s="1"/>
  <c r="G39" i="3"/>
  <c r="G101" i="3" s="1"/>
  <c r="K39" i="3"/>
  <c r="K101" i="3" s="1"/>
  <c r="C40" i="3"/>
  <c r="C102" i="3" s="1"/>
  <c r="C41" i="3"/>
  <c r="C103" i="3" s="1"/>
  <c r="C42" i="3"/>
  <c r="C104" i="3" s="1"/>
  <c r="G42" i="3"/>
  <c r="G104" i="3" s="1"/>
  <c r="K42" i="3"/>
  <c r="K104" i="3" s="1"/>
  <c r="C43" i="3"/>
  <c r="C105" i="3" s="1"/>
  <c r="G43" i="3"/>
  <c r="G105" i="3" s="1"/>
  <c r="K43" i="3"/>
  <c r="K105" i="3" s="1"/>
  <c r="C44" i="3"/>
  <c r="C106" i="3" s="1"/>
  <c r="G44" i="3"/>
  <c r="G106" i="3" s="1"/>
  <c r="K44" i="3"/>
  <c r="K106" i="3" s="1"/>
  <c r="C45" i="3"/>
  <c r="C107" i="3" s="1"/>
  <c r="G45" i="3"/>
  <c r="G107" i="3" s="1"/>
  <c r="K45" i="3"/>
  <c r="K107" i="3" s="1"/>
  <c r="C46" i="3"/>
  <c r="C108" i="3" s="1"/>
  <c r="G46" i="3"/>
  <c r="G108" i="3" s="1"/>
  <c r="K46" i="3"/>
  <c r="K108" i="3" s="1"/>
  <c r="C47" i="3"/>
  <c r="C109" i="3" s="1"/>
  <c r="G47" i="3"/>
  <c r="G109" i="3" s="1"/>
  <c r="K47" i="3"/>
  <c r="K109" i="3" s="1"/>
  <c r="C48" i="3"/>
  <c r="C110" i="3" s="1"/>
  <c r="G48" i="3"/>
  <c r="G110" i="3" s="1"/>
  <c r="K48" i="3"/>
  <c r="K110" i="3" s="1"/>
  <c r="C49" i="3"/>
  <c r="C111" i="3" s="1"/>
  <c r="G49" i="3"/>
  <c r="G111" i="3" s="1"/>
  <c r="K49" i="3"/>
  <c r="K111" i="3" s="1"/>
  <c r="C50" i="3"/>
  <c r="C112" i="3" s="1"/>
  <c r="G50" i="3"/>
  <c r="G112" i="3" s="1"/>
  <c r="K50" i="3"/>
  <c r="K112" i="3" s="1"/>
  <c r="C51" i="3"/>
  <c r="C113" i="3" s="1"/>
  <c r="G51" i="3"/>
  <c r="G113" i="3" s="1"/>
  <c r="K51" i="3"/>
  <c r="K113" i="3" s="1"/>
  <c r="C52" i="3"/>
  <c r="C114" i="3" s="1"/>
  <c r="G52" i="3"/>
  <c r="G114" i="3" s="1"/>
  <c r="K52" i="3"/>
  <c r="K114" i="3" s="1"/>
  <c r="C53" i="3"/>
  <c r="C115" i="3" s="1"/>
  <c r="G53" i="3"/>
  <c r="G115" i="3" s="1"/>
  <c r="K53" i="3"/>
  <c r="K115" i="3" s="1"/>
  <c r="C54" i="3"/>
  <c r="C116" i="3" s="1"/>
  <c r="G54" i="3"/>
  <c r="G116" i="3" s="1"/>
  <c r="K54" i="3"/>
  <c r="K116" i="3" s="1"/>
  <c r="C55" i="3"/>
  <c r="C117" i="3" s="1"/>
  <c r="C56" i="3"/>
  <c r="C118" i="3" s="1"/>
  <c r="C57" i="3"/>
  <c r="C119" i="3" s="1"/>
  <c r="G57" i="3"/>
  <c r="G119" i="3" s="1"/>
  <c r="K57" i="3"/>
  <c r="K119" i="3" s="1"/>
  <c r="C58" i="3"/>
  <c r="C120" i="3" s="1"/>
  <c r="G58" i="3"/>
  <c r="G120" i="3" s="1"/>
  <c r="K58" i="3"/>
  <c r="K120" i="3" s="1"/>
  <c r="C59" i="3"/>
  <c r="C121" i="3" s="1"/>
  <c r="G59" i="3"/>
  <c r="G121" i="3" s="1"/>
  <c r="K59" i="3"/>
  <c r="K121" i="3" s="1"/>
  <c r="C60" i="3"/>
  <c r="C122" i="3" s="1"/>
  <c r="G60" i="3"/>
  <c r="G122" i="3" s="1"/>
  <c r="K60" i="3"/>
  <c r="K122" i="3" s="1"/>
  <c r="C61" i="3"/>
  <c r="C123" i="3" s="1"/>
  <c r="G61" i="3"/>
  <c r="G123" i="3" s="1"/>
  <c r="K61" i="3"/>
  <c r="K123" i="3" s="1"/>
  <c r="C62" i="3"/>
  <c r="C124" i="3" s="1"/>
  <c r="G62" i="3"/>
  <c r="G124" i="3" s="1"/>
  <c r="K62" i="3"/>
  <c r="K124" i="3" s="1"/>
  <c r="C63" i="3"/>
  <c r="C125" i="3" s="1"/>
  <c r="G63" i="3"/>
  <c r="G125" i="3" s="1"/>
  <c r="K63" i="3"/>
  <c r="K125" i="3" s="1"/>
  <c r="C64" i="3"/>
  <c r="C126" i="3" s="1"/>
  <c r="G64" i="3"/>
  <c r="G126" i="3" s="1"/>
  <c r="K64" i="3"/>
  <c r="K126" i="3" s="1"/>
  <c r="C65" i="3"/>
  <c r="C127" i="3" s="1"/>
  <c r="J45" i="32" l="1"/>
  <c r="K45" i="32"/>
  <c r="E47" i="32"/>
  <c r="D47" i="32"/>
  <c r="J46" i="32" l="1"/>
  <c r="K46" i="32"/>
  <c r="E48" i="32"/>
  <c r="D48" i="32"/>
  <c r="K47" i="32" l="1"/>
  <c r="J47" i="32"/>
  <c r="E49" i="32"/>
  <c r="D49" i="32"/>
  <c r="K48" i="32" l="1"/>
  <c r="J48" i="32"/>
  <c r="E50" i="32"/>
  <c r="D50" i="32"/>
  <c r="J49" i="32" l="1"/>
  <c r="K49" i="32"/>
  <c r="E51" i="32"/>
  <c r="D51" i="32"/>
  <c r="K50" i="32" l="1"/>
  <c r="J50" i="32"/>
  <c r="E52" i="32"/>
  <c r="D52" i="32"/>
  <c r="J51" i="32" l="1"/>
  <c r="K51" i="32"/>
  <c r="E53" i="32"/>
  <c r="D53" i="32"/>
  <c r="J52" i="32" l="1"/>
  <c r="K52" i="32"/>
  <c r="E54" i="32"/>
  <c r="D54" i="32"/>
  <c r="J53" i="32" l="1"/>
  <c r="K53" i="32"/>
  <c r="E55" i="32"/>
  <c r="D55" i="32"/>
  <c r="H4" i="32"/>
  <c r="K54" i="32" l="1"/>
  <c r="J54" i="32"/>
  <c r="E56" i="32"/>
  <c r="D56" i="32"/>
  <c r="G86" i="37"/>
  <c r="G126" i="37" s="1"/>
  <c r="K55" i="32" l="1"/>
  <c r="J55" i="32"/>
  <c r="E57" i="32"/>
  <c r="D57" i="32"/>
  <c r="J56" i="32" l="1"/>
  <c r="K56" i="32"/>
  <c r="E58" i="32"/>
  <c r="D58" i="32"/>
  <c r="G10" i="32"/>
  <c r="J57" i="32" l="1"/>
  <c r="K57" i="32"/>
  <c r="E59" i="32"/>
  <c r="D59" i="32"/>
  <c r="J58" i="32" l="1"/>
  <c r="K58" i="32"/>
  <c r="E60" i="32"/>
  <c r="D60" i="32"/>
  <c r="J59" i="32" l="1"/>
  <c r="K59" i="32"/>
  <c r="E61" i="32"/>
  <c r="D61" i="32"/>
  <c r="J60" i="32" l="1"/>
  <c r="K60" i="32"/>
  <c r="E62" i="32"/>
  <c r="D62" i="32"/>
  <c r="J61" i="32" l="1"/>
  <c r="K61" i="32"/>
  <c r="E63" i="32"/>
  <c r="D63" i="32"/>
  <c r="K62" i="32" l="1"/>
  <c r="J62" i="32"/>
  <c r="E64" i="32"/>
  <c r="D64" i="32"/>
  <c r="J63" i="32" l="1"/>
  <c r="K63" i="32"/>
  <c r="E65" i="32"/>
  <c r="D65" i="32"/>
  <c r="K86" i="37"/>
  <c r="J64" i="32" l="1"/>
  <c r="K64" i="32"/>
  <c r="E66" i="32"/>
  <c r="D66" i="32"/>
  <c r="K69" i="37"/>
  <c r="J65" i="32" l="1"/>
  <c r="K65" i="32"/>
  <c r="E67" i="32"/>
  <c r="D67" i="32"/>
  <c r="C3" i="37"/>
  <c r="J66" i="32" l="1"/>
  <c r="K66" i="32"/>
  <c r="E68" i="32"/>
  <c r="D68" i="32"/>
  <c r="K114" i="37"/>
  <c r="G2" i="37"/>
  <c r="K2" i="37"/>
  <c r="J67" i="32" l="1"/>
  <c r="K67" i="32"/>
  <c r="E69" i="32"/>
  <c r="D69" i="32"/>
  <c r="K126" i="37"/>
  <c r="K3" i="37" s="1"/>
  <c r="K6" i="37"/>
  <c r="C10" i="3"/>
  <c r="C72" i="3" s="1"/>
  <c r="G72" i="3"/>
  <c r="K72" i="3"/>
  <c r="J68" i="32" l="1"/>
  <c r="K68" i="32"/>
  <c r="E70" i="32"/>
  <c r="D70" i="32"/>
  <c r="C69" i="3"/>
  <c r="C131" i="3" s="1"/>
  <c r="K130" i="3" l="1"/>
  <c r="J69" i="32"/>
  <c r="K69" i="32"/>
  <c r="E71" i="32"/>
  <c r="D71" i="32"/>
  <c r="C2" i="3"/>
  <c r="G69" i="3"/>
  <c r="K69" i="3"/>
  <c r="J70" i="32" l="1"/>
  <c r="K70" i="32"/>
  <c r="E72" i="32"/>
  <c r="D72" i="32"/>
  <c r="K2" i="3"/>
  <c r="K131" i="3"/>
  <c r="K3" i="3" s="1"/>
  <c r="G2" i="3"/>
  <c r="G131" i="3"/>
  <c r="K71" i="32" l="1"/>
  <c r="J71" i="32"/>
  <c r="E73" i="32"/>
  <c r="D73" i="32"/>
  <c r="E51" i="1"/>
  <c r="E53" i="1" s="1"/>
  <c r="K6" i="3"/>
  <c r="J72" i="32" l="1"/>
  <c r="K72" i="32"/>
  <c r="E74" i="32"/>
  <c r="D74" i="32"/>
  <c r="G3" i="3"/>
  <c r="K7" i="3" s="1"/>
  <c r="J73" i="32" l="1"/>
  <c r="K73" i="32"/>
  <c r="E75" i="32"/>
  <c r="D75" i="32"/>
  <c r="K74" i="32" l="1"/>
  <c r="J74" i="32"/>
  <c r="E76" i="32"/>
  <c r="D76" i="32"/>
  <c r="G3" i="37"/>
  <c r="K7" i="37" s="1"/>
  <c r="J75" i="32" l="1"/>
  <c r="K75" i="32"/>
  <c r="E77" i="32"/>
  <c r="D77" i="32"/>
  <c r="B7" i="37"/>
  <c r="K76" i="32" l="1"/>
  <c r="J76" i="32"/>
  <c r="E78" i="32"/>
  <c r="D78" i="32"/>
  <c r="E51" i="35"/>
  <c r="E53" i="35" s="1"/>
  <c r="C3" i="3"/>
  <c r="J77" i="32" l="1"/>
  <c r="K77" i="32"/>
  <c r="E79" i="32"/>
  <c r="D79" i="32"/>
  <c r="B5" i="3"/>
  <c r="J78" i="32" l="1"/>
  <c r="K78" i="32"/>
  <c r="E80" i="32"/>
  <c r="D80" i="32"/>
  <c r="J79" i="32" l="1"/>
  <c r="K79" i="32"/>
  <c r="E81" i="32"/>
  <c r="D81" i="32"/>
  <c r="B7" i="3"/>
  <c r="J80" i="32" l="1"/>
  <c r="K80" i="32"/>
  <c r="E82" i="32"/>
  <c r="D82" i="32"/>
  <c r="C2" i="37"/>
  <c r="J81" i="32" l="1"/>
  <c r="K81" i="32"/>
  <c r="E83" i="32"/>
  <c r="D83" i="32"/>
  <c r="J82" i="32" l="1"/>
  <c r="K82" i="32"/>
  <c r="E84" i="32"/>
  <c r="D84" i="32"/>
  <c r="K83" i="32" l="1"/>
  <c r="J83" i="32"/>
  <c r="E85" i="32"/>
  <c r="D85" i="32"/>
  <c r="B5" i="37"/>
  <c r="K84" i="32" l="1"/>
  <c r="J84" i="32"/>
  <c r="E86" i="32"/>
  <c r="D86" i="32"/>
  <c r="J85" i="32" l="1"/>
  <c r="K85" i="32"/>
  <c r="E87" i="32"/>
  <c r="D87" i="32"/>
  <c r="J86" i="32" l="1"/>
  <c r="K86" i="32"/>
  <c r="E88" i="32"/>
  <c r="D88" i="32"/>
  <c r="K87" i="32" l="1"/>
  <c r="J87" i="32"/>
  <c r="E89" i="32"/>
  <c r="D89" i="32"/>
  <c r="J88" i="32" l="1"/>
  <c r="K88" i="32"/>
  <c r="E90" i="32"/>
  <c r="D90" i="32"/>
  <c r="J89" i="32" l="1"/>
  <c r="K89" i="32"/>
  <c r="E91" i="32"/>
  <c r="D91" i="32"/>
  <c r="K90" i="32" l="1"/>
  <c r="J90" i="32"/>
  <c r="E92" i="32"/>
  <c r="D92" i="32"/>
  <c r="J91" i="32" l="1"/>
  <c r="K91" i="32"/>
  <c r="E93" i="32"/>
  <c r="D93" i="32"/>
  <c r="J92" i="32" l="1"/>
  <c r="K92" i="32"/>
  <c r="E94" i="32"/>
  <c r="D94" i="32"/>
  <c r="J93" i="32" l="1"/>
  <c r="K93" i="32"/>
  <c r="E95" i="32"/>
  <c r="D95" i="32"/>
  <c r="J94" i="32" l="1"/>
  <c r="K94" i="32"/>
  <c r="E96" i="32"/>
  <c r="D96" i="32"/>
  <c r="K95" i="32" l="1"/>
  <c r="J95" i="32"/>
  <c r="E97" i="32"/>
  <c r="D97" i="32"/>
  <c r="J96" i="32" l="1"/>
  <c r="K96" i="32"/>
  <c r="E98" i="32"/>
  <c r="D98" i="32"/>
  <c r="J97" i="32" l="1"/>
  <c r="K97" i="32"/>
  <c r="E99" i="32"/>
  <c r="E100" i="32" s="1"/>
  <c r="D99" i="32"/>
  <c r="D100" i="32" s="1"/>
  <c r="K98" i="32" l="1"/>
  <c r="J98" i="32"/>
  <c r="K99" i="32" l="1"/>
  <c r="K100" i="32" s="1"/>
  <c r="J99" i="32"/>
  <c r="J100" i="32" s="1"/>
</calcChain>
</file>

<file path=xl/sharedStrings.xml><?xml version="1.0" encoding="utf-8"?>
<sst xmlns="http://schemas.openxmlformats.org/spreadsheetml/2006/main" count="573" uniqueCount="201">
  <si>
    <t>Descrição</t>
  </si>
  <si>
    <t>Valor (R$)</t>
  </si>
  <si>
    <t>Despesas Fixas</t>
  </si>
  <si>
    <t>Despesas Variáveis</t>
  </si>
  <si>
    <t>Caixa</t>
  </si>
  <si>
    <t>Banco</t>
  </si>
  <si>
    <t>Receitas</t>
  </si>
  <si>
    <t>Despesas Total</t>
  </si>
  <si>
    <t>Receita Banco</t>
  </si>
  <si>
    <t>Despesas Fixas - Banco</t>
  </si>
  <si>
    <t>Receita Caixa</t>
  </si>
  <si>
    <t>Despesas Fixas - Caixa</t>
  </si>
  <si>
    <t>Despesas Variáveis - Caixa</t>
  </si>
  <si>
    <t>Despesas Variáveis - Banco</t>
  </si>
  <si>
    <t xml:space="preserve">Mês:      </t>
  </si>
  <si>
    <t>Mês:</t>
  </si>
  <si>
    <t>Tarifas Bancárias</t>
  </si>
  <si>
    <t>Tarifas Boletos</t>
  </si>
  <si>
    <t>Valores</t>
  </si>
  <si>
    <t>Discriminação</t>
  </si>
  <si>
    <t>Copa e cozinha</t>
  </si>
  <si>
    <t>Recarga Cartucho</t>
  </si>
  <si>
    <t>Material Limpeza</t>
  </si>
  <si>
    <t>Material de Expediente</t>
  </si>
  <si>
    <t>FGTS</t>
  </si>
  <si>
    <t>Das - Simples Nacional</t>
  </si>
  <si>
    <t>Receita Mensal</t>
  </si>
  <si>
    <t>Acumulado</t>
  </si>
  <si>
    <t>Saldo a transferir</t>
  </si>
  <si>
    <t>Controle Saldo Banco</t>
  </si>
  <si>
    <t>Farmácia</t>
  </si>
  <si>
    <t>Total 01</t>
  </si>
  <si>
    <t>Planilha de Controle Mensal  ( Receitas / Despesas ) - Empresa</t>
  </si>
  <si>
    <t xml:space="preserve">Celular Empresa </t>
  </si>
  <si>
    <t>Seguro de Vida</t>
  </si>
  <si>
    <t>Energia</t>
  </si>
  <si>
    <t>Telefone + Internet</t>
  </si>
  <si>
    <t>Sistema Financeiro</t>
  </si>
  <si>
    <t>Aluguel</t>
  </si>
  <si>
    <t xml:space="preserve">Água Mineral </t>
  </si>
  <si>
    <t xml:space="preserve">Limpeza Sala </t>
  </si>
  <si>
    <t>Salários colaboradores</t>
  </si>
  <si>
    <t>Vale transporte</t>
  </si>
  <si>
    <t>Vale refeição</t>
  </si>
  <si>
    <t>Plano de Saúde</t>
  </si>
  <si>
    <t>Sem numeros</t>
  </si>
  <si>
    <t>Condomínio</t>
  </si>
  <si>
    <t xml:space="preserve">Energia Elétrica </t>
  </si>
  <si>
    <t xml:space="preserve">Refeiç - Almoço </t>
  </si>
  <si>
    <t xml:space="preserve">Refeiç - Jantar </t>
  </si>
  <si>
    <t xml:space="preserve">Superm - Dia a dia </t>
  </si>
  <si>
    <t xml:space="preserve">Superm - Mensal </t>
  </si>
  <si>
    <t xml:space="preserve">Carnes peixes frango </t>
  </si>
  <si>
    <t xml:space="preserve">Farmácia </t>
  </si>
  <si>
    <t xml:space="preserve">Plano de Saúde </t>
  </si>
  <si>
    <t xml:space="preserve">Lazer </t>
  </si>
  <si>
    <t xml:space="preserve">Tarifas Bancárias </t>
  </si>
  <si>
    <t xml:space="preserve">A Planilha de Controle de Receitas e Despesas - Empresarial e Pessoal tem como ideia principal lhe incentivar a ter uma rotina de anotar todos os Controles de uma forma mais simples. </t>
  </si>
  <si>
    <t xml:space="preserve">Boa sorte !!! E #tomadeconta </t>
  </si>
  <si>
    <t>Controle de Receitas e Despesas</t>
  </si>
  <si>
    <t>Controle da Empresa</t>
  </si>
  <si>
    <t>Investimentos Empresa</t>
  </si>
  <si>
    <t>Investimentos Pessoal</t>
  </si>
  <si>
    <t>Controle - Pessoal</t>
  </si>
  <si>
    <t>Cliente ou Movim Dia 1</t>
  </si>
  <si>
    <t>Cliente ou Movim Dia 2</t>
  </si>
  <si>
    <t>Cliente ou Movim Dia 3</t>
  </si>
  <si>
    <t>Cliente ou Movim Dia 4</t>
  </si>
  <si>
    <t>Cliente ou Movim Dia 5</t>
  </si>
  <si>
    <t>Cliente ou Movim Dia 6</t>
  </si>
  <si>
    <t>Cliente ou Movim Dia 7</t>
  </si>
  <si>
    <t>Cliente ou Movim Dia 8</t>
  </si>
  <si>
    <t>Cliente ou Movim Dia 9</t>
  </si>
  <si>
    <t>Cliente ou Movim Dia 10</t>
  </si>
  <si>
    <t>Cliente ou Movim Dia 11</t>
  </si>
  <si>
    <t>Cliente ou Movim Dia 12</t>
  </si>
  <si>
    <t>Cliente ou Movim Dia 13</t>
  </si>
  <si>
    <t>Cliente ou Movim Dia 14</t>
  </si>
  <si>
    <t>Cliente ou Movim Dia 15</t>
  </si>
  <si>
    <t>Cliente ou Movim Dia 16</t>
  </si>
  <si>
    <t>Cliente ou Movim Dia 17</t>
  </si>
  <si>
    <t>Cliente ou Movim Dia 18</t>
  </si>
  <si>
    <t>Cliente ou Movim Dia 19</t>
  </si>
  <si>
    <t>Cliente ou Movim Dia 20</t>
  </si>
  <si>
    <t>Cliente ou Movim Dia 21</t>
  </si>
  <si>
    <t>Cliente ou Movim Dia 22</t>
  </si>
  <si>
    <t>Cliente ou Movim Dia 23</t>
  </si>
  <si>
    <t>Cliente ou Movim Dia 24</t>
  </si>
  <si>
    <t>Cliente ou Movim Dia 25</t>
  </si>
  <si>
    <t>Cliente ou Movim Dia 26</t>
  </si>
  <si>
    <t>Cliente ou Movim Dia 27</t>
  </si>
  <si>
    <t>Cliente ou Movim Dia 28</t>
  </si>
  <si>
    <t>Cliente ou Movim Dia 29</t>
  </si>
  <si>
    <t>Cliente ou Movim Dia 30</t>
  </si>
  <si>
    <t>Cliente ou Movim Dia 31</t>
  </si>
  <si>
    <t>www.tomadeconta.com.br</t>
  </si>
  <si>
    <t xml:space="preserve">Projeto Social </t>
  </si>
  <si>
    <t>Planilha de Controle Mensal  ( Receitas / Despesas ) - Pessoal</t>
  </si>
  <si>
    <t>Conserto Ar Cond</t>
  </si>
  <si>
    <t>Retirada</t>
  </si>
  <si>
    <t>Salário Mensal</t>
  </si>
  <si>
    <t>Valor a Economizar mensal</t>
  </si>
  <si>
    <t>Percentual a Economizar</t>
  </si>
  <si>
    <t>No Ano - 12 Meses - terei:</t>
  </si>
  <si>
    <t>Em 5 Anos - 60 Meses - terei:</t>
  </si>
  <si>
    <t>Exemplo Investimentos - simulação com valor aplicado em um Banco como exemplo o Nubank *</t>
  </si>
  <si>
    <t>* Não tem tarifa mensal e o valor aplicado rede 100% do CDI -  hoje (dia 10/11/2021 - está ao ano 7,65% - Mês 0,6375%</t>
  </si>
  <si>
    <t>Valor mensal a economizar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</si>
  <si>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</si>
  <si>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</si>
  <si>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</si>
  <si>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</si>
  <si>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</si>
  <si>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</si>
  <si>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</si>
  <si>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</si>
  <si>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Mês 09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</si>
  <si>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</si>
  <si>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</si>
  <si>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</si>
  <si>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</si>
  <si>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</si>
  <si>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</si>
  <si>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</si>
  <si>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</si>
  <si>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Mês 18</t>
  </si>
  <si>
    <t>Mês 19</t>
  </si>
  <si>
    <t>Mês 20</t>
  </si>
  <si>
    <t>Mês 21</t>
  </si>
  <si>
    <t>Mês 22</t>
  </si>
  <si>
    <t>Mês 23</t>
  </si>
  <si>
    <t>Mês 24</t>
  </si>
  <si>
    <t>Mês 25</t>
  </si>
  <si>
    <t>Mês 26</t>
  </si>
  <si>
    <t>Mês 27</t>
  </si>
  <si>
    <t>Mês 28</t>
  </si>
  <si>
    <t>Mês 29</t>
  </si>
  <si>
    <t>Mês 30</t>
  </si>
  <si>
    <t>Mês 31</t>
  </si>
  <si>
    <t>Mês 32</t>
  </si>
  <si>
    <t>Mês 33</t>
  </si>
  <si>
    <t>Mês 34</t>
  </si>
  <si>
    <t>Mês 35</t>
  </si>
  <si>
    <t>Mês 36</t>
  </si>
  <si>
    <t>Mês 37</t>
  </si>
  <si>
    <t>Mês 38</t>
  </si>
  <si>
    <t>Mês 39</t>
  </si>
  <si>
    <t>Mês 40</t>
  </si>
  <si>
    <t>Mês 41</t>
  </si>
  <si>
    <t>Mês 42</t>
  </si>
  <si>
    <t>Mês 43</t>
  </si>
  <si>
    <t>Mês 44</t>
  </si>
  <si>
    <t>Mês 45</t>
  </si>
  <si>
    <t>Mês 46</t>
  </si>
  <si>
    <t>Mês 47</t>
  </si>
  <si>
    <t>Mês 48</t>
  </si>
  <si>
    <t>Mês 49</t>
  </si>
  <si>
    <t>Mês 50</t>
  </si>
  <si>
    <t>Mês 51</t>
  </si>
  <si>
    <t>Mês 52</t>
  </si>
  <si>
    <t>Mês 53</t>
  </si>
  <si>
    <t>Mês 54</t>
  </si>
  <si>
    <t>Mês 55</t>
  </si>
  <si>
    <t>Mês 56</t>
  </si>
  <si>
    <t>Mês 57</t>
  </si>
  <si>
    <t>Mês 58</t>
  </si>
  <si>
    <t>Mês 59</t>
  </si>
  <si>
    <t>Mês 60</t>
  </si>
  <si>
    <t>Percentual mensal de rendimento</t>
  </si>
  <si>
    <t>Quantidade de meses</t>
  </si>
  <si>
    <t>Meses</t>
  </si>
  <si>
    <t>Economia</t>
  </si>
  <si>
    <t>Rendimento</t>
  </si>
  <si>
    <t>Esses exemplos são simulações, que podem variar em cada situação.</t>
  </si>
  <si>
    <t>Em caso de dúvidas procurar um especialista.</t>
  </si>
  <si>
    <t>Total economizado final de 5 anos **</t>
  </si>
  <si>
    <t>Simulação feita na Calculadora do Site do Banco Central **</t>
  </si>
  <si>
    <t>** Veja que tem uma pequena diferença nas simulações.</t>
  </si>
  <si>
    <t>Nome dos investimentos</t>
  </si>
  <si>
    <t>Exemplo Investimentos ou reserva financeira - simulação dinheiro debaixo do cochão -  : )</t>
  </si>
  <si>
    <t>Receita Mensal ou valor a estipular</t>
  </si>
  <si>
    <t xml:space="preserve">* Na simulação foi colocar 0,5% para facilitar o calculo.   </t>
  </si>
  <si>
    <t>Investimento Nubank</t>
  </si>
  <si>
    <t>Dinheiro debaixo do cochão</t>
  </si>
  <si>
    <t>Dinheiro escondido</t>
  </si>
  <si>
    <t>Observação final: O importante é ter a rotina de guardar dinheiro, não importa o valor.
Crie essa Rotina na seu dia a dia. 
Simplesmente comece.  : )</t>
  </si>
  <si>
    <t>Planilha de Controle Mensal - Investimentos - Empresa</t>
  </si>
  <si>
    <t>Planilha de Controle Mensal - Investimentos - Pessoal</t>
  </si>
  <si>
    <t xml:space="preserve">E finalizando, existe várias formas de analisar as números, e a adotada nessa planilha é a forma simples que achamos para lhe demostrar.   : ) </t>
  </si>
  <si>
    <t>Combustível</t>
  </si>
  <si>
    <t xml:space="preserve">Condomínio </t>
  </si>
  <si>
    <t>E-mails</t>
  </si>
  <si>
    <t xml:space="preserve">Pró-labore </t>
  </si>
  <si>
    <t xml:space="preserve">Resultado </t>
  </si>
  <si>
    <t xml:space="preserve">Despesa Mensal </t>
  </si>
  <si>
    <t>Resumo</t>
  </si>
  <si>
    <t>A ideia dessa planilha é criar o costume de anotar tudo. Digitar as informações de receitas e despesas em duas colunas separadas, para pelo no final analisar se a diferença entre as contas está positiva ou negativa.</t>
  </si>
  <si>
    <t>Valor da Retirado da Empresa</t>
  </si>
  <si>
    <t>Economia mensal</t>
  </si>
  <si>
    <t xml:space="preserve">  Janeiro/2026</t>
  </si>
  <si>
    <t>Janeiro/2026.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</si>
</sst>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11"/>
      <color indexed="10"/>
      <name val="Arial"/>
      <family val="2"/>
    </font>
    <font>
      <b/>
      <u/>
      <sz val="11"/>
      <name val="Arial"/>
      <family val="2"/>
    </font>
    <font>
      <sz val="11"/>
      <color rgb="FFFF0000"/>
      <name val="Arial"/>
      <family val="2"/>
    </font>
    <font>
      <sz val="12"/>
      <name val="Calibri"/>
      <family val="2"/>
    </font>
    <font>
      <sz val="10"/>
      <color theme="0"/>
      <name val="Arial"/>
      <family val="2"/>
    </font>
    <font>
      <sz val="14"/>
      <name val="Colonna MT"/>
      <family val="5"/>
    </font>
    <font>
      <u/>
      <sz val="10"/>
      <color indexed="12"/>
      <name val="Arial"/>
      <family val="2"/>
    </font>
    <font>
      <sz val="20"/>
      <name val="Arial"/>
      <family val="2"/>
    </font>
    <font>
      <u/>
      <sz val="10"/>
      <color theme="10"/>
      <name val="Arial"/>
      <family val="2"/>
    </font>
    <font>
      <u/>
      <sz val="20"/>
      <name val="Arial"/>
      <family val="2"/>
    </font>
    <font>
      <u/>
      <sz val="16"/>
      <name val="Arial"/>
      <family val="2"/>
    </font>
    <font>
      <b/>
      <u val="singleAccounting"/>
      <sz val="10"/>
      <name val="Arial"/>
      <family val="2"/>
    </font>
    <font>
      <b/>
      <u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2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/>
  </cellStyleXfs>
  <cellXfs count="354">
    <xf numFmtId="0" fontId="0" fillId="0" borderId="0" xfId="0"/>
    <xf numFmtId="0" fontId="10" fillId="0" borderId="4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164" fontId="6" fillId="0" borderId="0" xfId="1" applyFont="1" applyProtection="1"/>
    <xf numFmtId="0" fontId="8" fillId="0" borderId="0" xfId="0" applyFont="1"/>
    <xf numFmtId="164" fontId="8" fillId="0" borderId="0" xfId="1" applyFont="1" applyProtection="1"/>
    <xf numFmtId="164" fontId="11" fillId="0" borderId="0" xfId="1" applyFont="1" applyFill="1" applyBorder="1" applyAlignment="1" applyProtection="1">
      <alignment horizontal="left" vertical="center"/>
      <protection hidden="1"/>
    </xf>
    <xf numFmtId="0" fontId="10" fillId="0" borderId="0" xfId="0" applyFont="1"/>
    <xf numFmtId="0" fontId="10" fillId="0" borderId="0" xfId="0" applyFont="1" applyAlignment="1">
      <alignment horizontal="center"/>
    </xf>
    <xf numFmtId="0" fontId="14" fillId="0" borderId="0" xfId="0" applyFont="1" applyAlignment="1" applyProtection="1">
      <alignment horizontal="center" vertical="center"/>
      <protection hidden="1"/>
    </xf>
    <xf numFmtId="0" fontId="10" fillId="0" borderId="21" xfId="0" applyFont="1" applyBorder="1"/>
    <xf numFmtId="164" fontId="10" fillId="0" borderId="0" xfId="1" applyFont="1" applyBorder="1" applyProtection="1"/>
    <xf numFmtId="164" fontId="10" fillId="0" borderId="23" xfId="0" applyNumberFormat="1" applyFont="1" applyBorder="1" applyAlignment="1">
      <alignment horizontal="center"/>
    </xf>
    <xf numFmtId="0" fontId="10" fillId="0" borderId="0" xfId="0" applyFont="1" applyAlignment="1">
      <alignment horizontal="left"/>
    </xf>
    <xf numFmtId="0" fontId="10" fillId="0" borderId="22" xfId="0" applyFont="1" applyBorder="1"/>
    <xf numFmtId="0" fontId="10" fillId="0" borderId="32" xfId="0" applyFont="1" applyBorder="1"/>
    <xf numFmtId="0" fontId="10" fillId="0" borderId="36" xfId="0" applyFont="1" applyBorder="1"/>
    <xf numFmtId="164" fontId="10" fillId="0" borderId="32" xfId="1" applyFont="1" applyBorder="1" applyProtection="1"/>
    <xf numFmtId="164" fontId="10" fillId="0" borderId="0" xfId="1" applyFont="1" applyProtection="1"/>
    <xf numFmtId="0" fontId="10" fillId="0" borderId="0" xfId="0" applyFont="1" applyAlignment="1">
      <alignment vertical="center"/>
    </xf>
    <xf numFmtId="0" fontId="10" fillId="0" borderId="9" xfId="0" applyFont="1" applyBorder="1" applyAlignment="1" applyProtection="1">
      <alignment vertical="center"/>
      <protection locked="0"/>
    </xf>
    <xf numFmtId="164" fontId="10" fillId="0" borderId="9" xfId="1" applyFont="1" applyFill="1" applyBorder="1" applyAlignment="1" applyProtection="1">
      <alignment vertical="center"/>
      <protection locked="0"/>
    </xf>
    <xf numFmtId="164" fontId="10" fillId="0" borderId="0" xfId="0" applyNumberFormat="1" applyFont="1"/>
    <xf numFmtId="49" fontId="10" fillId="0" borderId="9" xfId="0" applyNumberFormat="1" applyFont="1" applyBorder="1" applyAlignment="1" applyProtection="1">
      <alignment vertical="center"/>
      <protection locked="0"/>
    </xf>
    <xf numFmtId="164" fontId="10" fillId="0" borderId="0" xfId="1" applyFont="1" applyFill="1" applyBorder="1" applyProtection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 applyProtection="1">
      <alignment vertical="center"/>
      <protection locked="0"/>
    </xf>
    <xf numFmtId="164" fontId="11" fillId="0" borderId="0" xfId="1" applyFont="1" applyFill="1" applyBorder="1" applyAlignment="1" applyProtection="1">
      <alignment horizontal="center" vertical="center"/>
      <protection hidden="1"/>
    </xf>
    <xf numFmtId="164" fontId="10" fillId="0" borderId="0" xfId="1" applyFont="1" applyFill="1" applyBorder="1" applyAlignment="1" applyProtection="1">
      <alignment vertical="center"/>
    </xf>
    <xf numFmtId="164" fontId="10" fillId="0" borderId="0" xfId="1" applyFont="1" applyFill="1" applyBorder="1" applyAlignment="1" applyProtection="1">
      <alignment horizontal="left" vertical="center"/>
    </xf>
    <xf numFmtId="164" fontId="11" fillId="0" borderId="0" xfId="1" applyFont="1" applyFill="1" applyBorder="1" applyAlignment="1" applyProtection="1">
      <alignment horizontal="left" vertical="center"/>
    </xf>
    <xf numFmtId="164" fontId="10" fillId="0" borderId="32" xfId="0" applyNumberFormat="1" applyFont="1" applyBorder="1" applyAlignment="1">
      <alignment horizontal="center"/>
    </xf>
    <xf numFmtId="0" fontId="4" fillId="0" borderId="0" xfId="0" applyFont="1"/>
    <xf numFmtId="164" fontId="4" fillId="0" borderId="0" xfId="1" applyFont="1" applyProtection="1"/>
    <xf numFmtId="164" fontId="16" fillId="0" borderId="0" xfId="1" applyFont="1" applyBorder="1" applyAlignment="1" applyProtection="1">
      <alignment vertical="center"/>
    </xf>
    <xf numFmtId="164" fontId="10" fillId="0" borderId="0" xfId="1" applyFont="1" applyFill="1" applyProtection="1"/>
    <xf numFmtId="43" fontId="10" fillId="0" borderId="0" xfId="0" applyNumberFormat="1" applyFont="1" applyAlignment="1">
      <alignment vertical="center"/>
    </xf>
    <xf numFmtId="164" fontId="10" fillId="0" borderId="0" xfId="1" applyFont="1" applyFill="1" applyAlignment="1" applyProtection="1">
      <alignment vertical="center"/>
    </xf>
    <xf numFmtId="43" fontId="10" fillId="0" borderId="0" xfId="0" applyNumberFormat="1" applyFont="1"/>
    <xf numFmtId="164" fontId="10" fillId="0" borderId="0" xfId="1" applyFont="1" applyFill="1" applyBorder="1" applyAlignment="1" applyProtection="1">
      <alignment vertical="center"/>
      <protection locked="0"/>
    </xf>
    <xf numFmtId="0" fontId="10" fillId="0" borderId="0" xfId="1" applyNumberFormat="1" applyFont="1" applyFill="1" applyBorder="1" applyAlignment="1" applyProtection="1">
      <alignment horizontal="center" vertical="center"/>
      <protection locked="0"/>
    </xf>
    <xf numFmtId="43" fontId="10" fillId="0" borderId="0" xfId="0" applyNumberFormat="1" applyFont="1" applyAlignment="1">
      <alignment horizontal="left" vertical="center"/>
    </xf>
    <xf numFmtId="164" fontId="10" fillId="0" borderId="0" xfId="0" applyNumberFormat="1" applyFont="1" applyAlignment="1">
      <alignment vertical="center"/>
    </xf>
    <xf numFmtId="0" fontId="4" fillId="0" borderId="0" xfId="0" applyFont="1" applyAlignment="1" applyProtection="1">
      <alignment vertical="center"/>
      <protection locked="0"/>
    </xf>
    <xf numFmtId="164" fontId="4" fillId="0" borderId="0" xfId="1" applyFont="1" applyFill="1" applyBorder="1" applyAlignment="1" applyProtection="1">
      <alignment vertical="center"/>
      <protection locked="0"/>
    </xf>
    <xf numFmtId="164" fontId="4" fillId="0" borderId="0" xfId="1" applyFont="1" applyFill="1" applyBorder="1" applyAlignment="1" applyProtection="1">
      <alignment horizontal="left" vertical="center"/>
      <protection locked="0"/>
    </xf>
    <xf numFmtId="164" fontId="4" fillId="0" borderId="0" xfId="1" applyFont="1" applyFill="1" applyBorder="1" applyAlignment="1" applyProtection="1">
      <alignment horizontal="center" vertical="center"/>
      <protection locked="0"/>
    </xf>
    <xf numFmtId="164" fontId="6" fillId="0" borderId="0" xfId="1" applyFont="1" applyAlignment="1" applyProtection="1">
      <alignment horizontal="right" vertical="center"/>
    </xf>
    <xf numFmtId="0" fontId="15" fillId="0" borderId="0" xfId="0" applyFont="1" applyAlignment="1">
      <alignment vertical="center"/>
    </xf>
    <xf numFmtId="0" fontId="15" fillId="0" borderId="0" xfId="0" applyFont="1"/>
    <xf numFmtId="16" fontId="10" fillId="0" borderId="0" xfId="0" applyNumberFormat="1" applyFont="1" applyAlignment="1">
      <alignment horizontal="left" vertical="center"/>
    </xf>
    <xf numFmtId="164" fontId="10" fillId="2" borderId="6" xfId="0" applyNumberFormat="1" applyFont="1" applyFill="1" applyBorder="1" applyAlignment="1">
      <alignment horizontal="center"/>
    </xf>
    <xf numFmtId="0" fontId="10" fillId="2" borderId="44" xfId="0" applyFont="1" applyFill="1" applyBorder="1" applyAlignment="1">
      <alignment horizontal="center"/>
    </xf>
    <xf numFmtId="164" fontId="10" fillId="0" borderId="45" xfId="0" applyNumberFormat="1" applyFont="1" applyBorder="1" applyAlignment="1">
      <alignment horizontal="center"/>
    </xf>
    <xf numFmtId="164" fontId="10" fillId="0" borderId="49" xfId="0" applyNumberFormat="1" applyFont="1" applyBorder="1" applyAlignment="1">
      <alignment horizontal="center"/>
    </xf>
    <xf numFmtId="164" fontId="10" fillId="0" borderId="0" xfId="1" applyFont="1" applyAlignment="1" applyProtection="1">
      <alignment horizontal="left"/>
    </xf>
    <xf numFmtId="0" fontId="4" fillId="0" borderId="0" xfId="0" applyFont="1" applyAlignment="1">
      <alignment horizontal="left"/>
    </xf>
    <xf numFmtId="164" fontId="4" fillId="0" borderId="0" xfId="1" applyFont="1" applyAlignment="1" applyProtection="1">
      <alignment horizontal="left"/>
    </xf>
    <xf numFmtId="0" fontId="18" fillId="0" borderId="0" xfId="0" applyFont="1" applyAlignment="1" applyProtection="1">
      <alignment horizontal="left" vertical="center"/>
      <protection hidden="1"/>
    </xf>
    <xf numFmtId="0" fontId="18" fillId="0" borderId="0" xfId="0" applyFont="1" applyProtection="1">
      <protection hidden="1"/>
    </xf>
    <xf numFmtId="164" fontId="18" fillId="0" borderId="0" xfId="1" applyFont="1" applyFill="1" applyBorder="1" applyAlignment="1" applyProtection="1">
      <alignment horizontal="left" vertical="center"/>
      <protection hidden="1"/>
    </xf>
    <xf numFmtId="164" fontId="18" fillId="0" borderId="0" xfId="0" applyNumberFormat="1" applyFont="1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164" fontId="18" fillId="0" borderId="0" xfId="0" applyNumberFormat="1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left"/>
      <protection hidden="1"/>
    </xf>
    <xf numFmtId="164" fontId="18" fillId="0" borderId="0" xfId="1" applyFont="1" applyFill="1" applyBorder="1" applyAlignment="1" applyProtection="1">
      <alignment horizontal="center"/>
      <protection hidden="1"/>
    </xf>
    <xf numFmtId="164" fontId="18" fillId="0" borderId="0" xfId="1" applyFont="1" applyFill="1" applyBorder="1" applyProtection="1">
      <protection hidden="1"/>
    </xf>
    <xf numFmtId="164" fontId="18" fillId="0" borderId="0" xfId="1" applyFont="1" applyFill="1" applyBorder="1" applyAlignment="1" applyProtection="1">
      <protection hidden="1"/>
    </xf>
    <xf numFmtId="0" fontId="18" fillId="0" borderId="0" xfId="1" applyNumberFormat="1" applyFont="1" applyFill="1" applyBorder="1" applyAlignment="1" applyProtection="1">
      <alignment horizontal="center"/>
      <protection hidden="1"/>
    </xf>
    <xf numFmtId="164" fontId="10" fillId="0" borderId="0" xfId="1" applyFont="1" applyFill="1" applyBorder="1" applyAlignment="1" applyProtection="1">
      <alignment horizontal="left"/>
    </xf>
    <xf numFmtId="0" fontId="0" fillId="0" borderId="0" xfId="0" applyProtection="1">
      <protection hidden="1"/>
    </xf>
    <xf numFmtId="0" fontId="4" fillId="5" borderId="28" xfId="0" applyFont="1" applyFill="1" applyBorder="1" applyProtection="1">
      <protection hidden="1"/>
    </xf>
    <xf numFmtId="0" fontId="4" fillId="5" borderId="29" xfId="0" applyFont="1" applyFill="1" applyBorder="1" applyProtection="1">
      <protection hidden="1"/>
    </xf>
    <xf numFmtId="0" fontId="4" fillId="0" borderId="0" xfId="0" applyFont="1" applyProtection="1">
      <protection hidden="1"/>
    </xf>
    <xf numFmtId="0" fontId="4" fillId="5" borderId="0" xfId="0" applyFont="1" applyFill="1" applyProtection="1">
      <protection hidden="1"/>
    </xf>
    <xf numFmtId="0" fontId="4" fillId="5" borderId="22" xfId="0" applyFont="1" applyFill="1" applyBorder="1" applyProtection="1">
      <protection hidden="1"/>
    </xf>
    <xf numFmtId="0" fontId="4" fillId="5" borderId="32" xfId="0" applyFont="1" applyFill="1" applyBorder="1" applyProtection="1">
      <protection hidden="1"/>
    </xf>
    <xf numFmtId="0" fontId="4" fillId="5" borderId="33" xfId="0" applyFont="1" applyFill="1" applyBorder="1" applyProtection="1">
      <protection hidden="1"/>
    </xf>
    <xf numFmtId="0" fontId="12" fillId="6" borderId="27" xfId="0" applyFont="1" applyFill="1" applyBorder="1" applyAlignment="1" applyProtection="1">
      <alignment vertical="center" shrinkToFit="1"/>
      <protection hidden="1"/>
    </xf>
    <xf numFmtId="0" fontId="12" fillId="6" borderId="28" xfId="0" applyFont="1" applyFill="1" applyBorder="1" applyProtection="1">
      <protection hidden="1"/>
    </xf>
    <xf numFmtId="0" fontId="12" fillId="6" borderId="29" xfId="0" applyFont="1" applyFill="1" applyBorder="1" applyProtection="1"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2" fillId="6" borderId="21" xfId="0" applyFont="1" applyFill="1" applyBorder="1" applyAlignment="1" applyProtection="1">
      <alignment horizontal="center" vertical="center" shrinkToFit="1"/>
      <protection hidden="1"/>
    </xf>
    <xf numFmtId="0" fontId="12" fillId="6" borderId="22" xfId="0" applyFont="1" applyFill="1" applyBorder="1" applyAlignment="1" applyProtection="1">
      <alignment horizontal="center" vertical="center" shrinkToFit="1"/>
      <protection hidden="1"/>
    </xf>
    <xf numFmtId="0" fontId="12" fillId="6" borderId="0" xfId="10" applyFont="1" applyFill="1" applyBorder="1" applyAlignment="1" applyProtection="1">
      <alignment horizontal="center" vertical="center" shrinkToFit="1"/>
      <protection hidden="1"/>
    </xf>
    <xf numFmtId="0" fontId="12" fillId="6" borderId="36" xfId="0" applyFont="1" applyFill="1" applyBorder="1" applyAlignment="1" applyProtection="1">
      <alignment horizontal="center" vertical="center" shrinkToFit="1"/>
      <protection hidden="1"/>
    </xf>
    <xf numFmtId="0" fontId="12" fillId="6" borderId="32" xfId="0" applyFont="1" applyFill="1" applyBorder="1" applyAlignment="1" applyProtection="1">
      <alignment horizontal="center" vertical="center" shrinkToFit="1"/>
      <protection hidden="1"/>
    </xf>
    <xf numFmtId="0" fontId="12" fillId="6" borderId="33" xfId="0" applyFont="1" applyFill="1" applyBorder="1" applyAlignment="1" applyProtection="1">
      <alignment horizontal="center" vertical="center" shrinkToFit="1"/>
      <protection hidden="1"/>
    </xf>
    <xf numFmtId="0" fontId="12" fillId="5" borderId="21" xfId="0" applyFont="1" applyFill="1" applyBorder="1" applyAlignment="1" applyProtection="1">
      <alignment horizontal="center" vertical="center" shrinkToFit="1"/>
      <protection hidden="1"/>
    </xf>
    <xf numFmtId="0" fontId="12" fillId="5" borderId="0" xfId="0" applyFont="1" applyFill="1" applyAlignment="1" applyProtection="1">
      <alignment horizontal="center" vertical="center" shrinkToFit="1"/>
      <protection hidden="1"/>
    </xf>
    <xf numFmtId="0" fontId="12" fillId="5" borderId="22" xfId="0" applyFont="1" applyFill="1" applyBorder="1" applyAlignment="1" applyProtection="1">
      <alignment horizontal="center" vertical="center" shrinkToFit="1"/>
      <protection hidden="1"/>
    </xf>
    <xf numFmtId="0" fontId="4" fillId="0" borderId="0" xfId="0" applyFont="1" applyAlignment="1" applyProtection="1">
      <alignment vertical="center"/>
      <protection hidden="1"/>
    </xf>
    <xf numFmtId="0" fontId="0" fillId="0" borderId="27" xfId="0" applyBorder="1" applyProtection="1">
      <protection hidden="1"/>
    </xf>
    <xf numFmtId="0" fontId="0" fillId="0" borderId="28" xfId="0" applyBorder="1" applyProtection="1">
      <protection hidden="1"/>
    </xf>
    <xf numFmtId="0" fontId="0" fillId="0" borderId="21" xfId="0" applyBorder="1" applyProtection="1">
      <protection hidden="1"/>
    </xf>
    <xf numFmtId="49" fontId="10" fillId="0" borderId="7" xfId="0" applyNumberFormat="1" applyFont="1" applyBorder="1" applyAlignment="1" applyProtection="1">
      <alignment vertical="center"/>
      <protection locked="0"/>
    </xf>
    <xf numFmtId="0" fontId="14" fillId="0" borderId="0" xfId="0" applyFont="1" applyAlignment="1">
      <alignment horizontal="center" vertical="center"/>
    </xf>
    <xf numFmtId="0" fontId="11" fillId="0" borderId="27" xfId="0" applyFont="1" applyBorder="1" applyAlignment="1">
      <alignment horizontal="right" vertical="center"/>
    </xf>
    <xf numFmtId="164" fontId="11" fillId="0" borderId="28" xfId="1" applyFont="1" applyFill="1" applyBorder="1" applyAlignment="1" applyProtection="1">
      <alignment horizontal="left" vertical="center"/>
    </xf>
    <xf numFmtId="0" fontId="14" fillId="0" borderId="28" xfId="0" applyFont="1" applyBorder="1" applyAlignment="1">
      <alignment horizontal="center" vertical="center"/>
    </xf>
    <xf numFmtId="0" fontId="17" fillId="0" borderId="0" xfId="0" applyFont="1"/>
    <xf numFmtId="0" fontId="0" fillId="0" borderId="36" xfId="0" applyBorder="1" applyProtection="1">
      <protection hidden="1"/>
    </xf>
    <xf numFmtId="0" fontId="0" fillId="0" borderId="32" xfId="0" applyBorder="1" applyProtection="1">
      <protection hidden="1"/>
    </xf>
    <xf numFmtId="0" fontId="6" fillId="0" borderId="27" xfId="0" applyFont="1" applyBorder="1"/>
    <xf numFmtId="0" fontId="6" fillId="0" borderId="29" xfId="0" applyFont="1" applyBorder="1"/>
    <xf numFmtId="164" fontId="6" fillId="0" borderId="21" xfId="1" applyFont="1" applyBorder="1" applyProtection="1"/>
    <xf numFmtId="164" fontId="6" fillId="0" borderId="22" xfId="1" applyFont="1" applyBorder="1" applyProtection="1"/>
    <xf numFmtId="0" fontId="6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10" fillId="0" borderId="36" xfId="0" applyFont="1" applyBorder="1" applyAlignment="1">
      <alignment vertical="center"/>
    </xf>
    <xf numFmtId="0" fontId="10" fillId="0" borderId="33" xfId="0" applyFont="1" applyBorder="1" applyAlignment="1">
      <alignment vertical="center"/>
    </xf>
    <xf numFmtId="164" fontId="10" fillId="0" borderId="10" xfId="0" applyNumberFormat="1" applyFont="1" applyBorder="1" applyAlignment="1">
      <alignment horizontal="center"/>
    </xf>
    <xf numFmtId="0" fontId="10" fillId="0" borderId="33" xfId="0" applyFont="1" applyBorder="1"/>
    <xf numFmtId="0" fontId="0" fillId="0" borderId="0" xfId="0" applyAlignment="1">
      <alignment vertical="center"/>
    </xf>
    <xf numFmtId="0" fontId="9" fillId="2" borderId="30" xfId="0" applyFont="1" applyFill="1" applyBorder="1" applyAlignment="1">
      <alignment horizontal="center" vertical="center"/>
    </xf>
    <xf numFmtId="164" fontId="0" fillId="0" borderId="9" xfId="1" applyFont="1" applyBorder="1" applyAlignment="1">
      <alignment vertical="center"/>
    </xf>
    <xf numFmtId="164" fontId="0" fillId="0" borderId="0" xfId="1" applyFont="1" applyBorder="1" applyAlignment="1">
      <alignment vertical="center"/>
    </xf>
    <xf numFmtId="0" fontId="0" fillId="0" borderId="21" xfId="0" applyBorder="1" applyAlignment="1">
      <alignment vertical="center"/>
    </xf>
    <xf numFmtId="164" fontId="0" fillId="0" borderId="2" xfId="1" applyFont="1" applyBorder="1" applyAlignment="1">
      <alignment vertical="center"/>
    </xf>
    <xf numFmtId="9" fontId="0" fillId="8" borderId="10" xfId="0" applyNumberFormat="1" applyFill="1" applyBorder="1" applyAlignment="1">
      <alignment horizontal="center" vertical="center"/>
    </xf>
    <xf numFmtId="164" fontId="0" fillId="0" borderId="10" xfId="1" applyFont="1" applyBorder="1" applyAlignment="1">
      <alignment vertical="center"/>
    </xf>
    <xf numFmtId="164" fontId="0" fillId="0" borderId="23" xfId="1" applyFont="1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33" xfId="0" applyBorder="1" applyAlignment="1">
      <alignment vertical="center"/>
    </xf>
    <xf numFmtId="17" fontId="0" fillId="0" borderId="9" xfId="0" applyNumberFormat="1" applyBorder="1" applyAlignment="1">
      <alignment horizontal="center" vertical="center"/>
    </xf>
    <xf numFmtId="164" fontId="0" fillId="0" borderId="11" xfId="1" applyFont="1" applyBorder="1" applyAlignment="1">
      <alignment vertical="center"/>
    </xf>
    <xf numFmtId="164" fontId="0" fillId="0" borderId="0" xfId="1" applyFont="1" applyAlignment="1">
      <alignment vertical="center"/>
    </xf>
    <xf numFmtId="17" fontId="0" fillId="0" borderId="24" xfId="0" applyNumberFormat="1" applyBorder="1" applyAlignment="1">
      <alignment horizontal="center" vertical="center"/>
    </xf>
    <xf numFmtId="17" fontId="0" fillId="0" borderId="7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0" fontId="0" fillId="0" borderId="41" xfId="0" applyNumberForma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0" fontId="4" fillId="0" borderId="20" xfId="0" applyNumberFormat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64" fontId="0" fillId="0" borderId="7" xfId="1" applyFon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64" fontId="0" fillId="0" borderId="9" xfId="1" applyFont="1" applyBorder="1" applyAlignment="1">
      <alignment horizontal="center" vertical="center"/>
    </xf>
    <xf numFmtId="164" fontId="0" fillId="0" borderId="10" xfId="1" applyFont="1" applyBorder="1" applyAlignment="1">
      <alignment horizontal="center" vertical="center"/>
    </xf>
    <xf numFmtId="164" fontId="0" fillId="0" borderId="24" xfId="1" applyFont="1" applyBorder="1" applyAlignment="1">
      <alignment horizontal="center" vertical="center"/>
    </xf>
    <xf numFmtId="164" fontId="0" fillId="0" borderId="23" xfId="1" applyFont="1" applyBorder="1" applyAlignment="1">
      <alignment horizontal="center" vertical="center"/>
    </xf>
    <xf numFmtId="164" fontId="25" fillId="3" borderId="6" xfId="0" applyNumberFormat="1" applyFont="1" applyFill="1" applyBorder="1" applyAlignment="1">
      <alignment horizontal="center" vertical="center"/>
    </xf>
    <xf numFmtId="164" fontId="0" fillId="0" borderId="19" xfId="1" applyFont="1" applyBorder="1" applyAlignment="1">
      <alignment horizontal="center" vertical="center"/>
    </xf>
    <xf numFmtId="164" fontId="0" fillId="0" borderId="16" xfId="1" applyFont="1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28" xfId="0" applyBorder="1" applyAlignment="1">
      <alignment vertical="center"/>
    </xf>
    <xf numFmtId="164" fontId="0" fillId="0" borderId="28" xfId="1" applyFont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4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1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164" fontId="9" fillId="2" borderId="5" xfId="1" applyFont="1" applyFill="1" applyBorder="1" applyAlignment="1">
      <alignment vertical="center"/>
    </xf>
    <xf numFmtId="164" fontId="0" fillId="4" borderId="54" xfId="0" applyNumberFormat="1" applyFill="1" applyBorder="1" applyAlignment="1">
      <alignment horizontal="center" vertical="center"/>
    </xf>
    <xf numFmtId="164" fontId="25" fillId="3" borderId="32" xfId="0" applyNumberFormat="1" applyFont="1" applyFill="1" applyBorder="1" applyAlignment="1">
      <alignment horizontal="center" vertical="center"/>
    </xf>
    <xf numFmtId="0" fontId="26" fillId="0" borderId="28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2" fillId="6" borderId="0" xfId="0" applyFont="1" applyFill="1" applyAlignment="1" applyProtection="1">
      <alignment horizontal="center" vertical="center" shrinkToFit="1"/>
      <protection hidden="1"/>
    </xf>
    <xf numFmtId="0" fontId="10" fillId="0" borderId="41" xfId="0" applyFont="1" applyBorder="1" applyAlignment="1" applyProtection="1">
      <alignment horizontal="right"/>
      <protection hidden="1"/>
    </xf>
    <xf numFmtId="164" fontId="10" fillId="0" borderId="4" xfId="1" applyFont="1" applyBorder="1" applyAlignment="1" applyProtection="1">
      <alignment horizontal="center"/>
      <protection hidden="1"/>
    </xf>
    <xf numFmtId="0" fontId="10" fillId="2" borderId="2" xfId="0" applyFont="1" applyFill="1" applyBorder="1" applyAlignment="1">
      <alignment horizontal="center"/>
    </xf>
    <xf numFmtId="164" fontId="10" fillId="0" borderId="8" xfId="1" applyFont="1" applyFill="1" applyBorder="1" applyAlignment="1" applyProtection="1">
      <alignment vertical="center"/>
      <protection locked="0"/>
    </xf>
    <xf numFmtId="164" fontId="10" fillId="0" borderId="10" xfId="1" applyFont="1" applyFill="1" applyBorder="1" applyAlignment="1" applyProtection="1">
      <alignment vertical="center"/>
      <protection locked="0"/>
    </xf>
    <xf numFmtId="164" fontId="10" fillId="0" borderId="23" xfId="1" applyFont="1" applyFill="1" applyBorder="1" applyAlignment="1" applyProtection="1">
      <alignment vertical="center"/>
      <protection locked="0"/>
    </xf>
    <xf numFmtId="164" fontId="10" fillId="0" borderId="20" xfId="1" applyFont="1" applyBorder="1" applyAlignment="1" applyProtection="1">
      <alignment horizontal="center"/>
      <protection hidden="1"/>
    </xf>
    <xf numFmtId="0" fontId="10" fillId="0" borderId="29" xfId="0" applyFont="1" applyBorder="1" applyAlignment="1">
      <alignment vertical="center"/>
    </xf>
    <xf numFmtId="164" fontId="10" fillId="0" borderId="22" xfId="0" applyNumberFormat="1" applyFont="1" applyBorder="1" applyAlignment="1">
      <alignment horizontal="center"/>
    </xf>
    <xf numFmtId="0" fontId="10" fillId="0" borderId="40" xfId="0" applyFont="1" applyBorder="1" applyAlignment="1" applyProtection="1">
      <alignment horizontal="right"/>
      <protection hidden="1"/>
    </xf>
    <xf numFmtId="0" fontId="10" fillId="0" borderId="14" xfId="0" applyFont="1" applyBorder="1" applyAlignment="1" applyProtection="1">
      <alignment vertical="center"/>
      <protection locked="0"/>
    </xf>
    <xf numFmtId="164" fontId="10" fillId="0" borderId="14" xfId="1" applyFont="1" applyFill="1" applyBorder="1" applyAlignment="1" applyProtection="1">
      <alignment vertical="center"/>
      <protection locked="0"/>
    </xf>
    <xf numFmtId="0" fontId="10" fillId="0" borderId="20" xfId="0" applyFont="1" applyBorder="1" applyAlignment="1" applyProtection="1">
      <alignment horizontal="right"/>
      <protection hidden="1"/>
    </xf>
    <xf numFmtId="0" fontId="11" fillId="0" borderId="21" xfId="0" applyFont="1" applyBorder="1" applyAlignment="1">
      <alignment horizontal="right" vertical="center"/>
    </xf>
    <xf numFmtId="0" fontId="10" fillId="0" borderId="22" xfId="0" applyFont="1" applyBorder="1" applyAlignment="1">
      <alignment vertical="center"/>
    </xf>
    <xf numFmtId="164" fontId="10" fillId="0" borderId="21" xfId="0" applyNumberFormat="1" applyFont="1" applyBorder="1"/>
    <xf numFmtId="164" fontId="10" fillId="0" borderId="21" xfId="1" applyFont="1" applyBorder="1" applyProtection="1"/>
    <xf numFmtId="0" fontId="10" fillId="0" borderId="13" xfId="0" applyFont="1" applyBorder="1" applyAlignment="1" applyProtection="1">
      <alignment vertical="center"/>
      <protection locked="0"/>
    </xf>
    <xf numFmtId="164" fontId="10" fillId="0" borderId="8" xfId="1" applyFont="1" applyFill="1" applyBorder="1" applyAlignment="1" applyProtection="1">
      <alignment vertical="center" wrapText="1"/>
      <protection locked="0"/>
    </xf>
    <xf numFmtId="164" fontId="10" fillId="0" borderId="12" xfId="1" applyFont="1" applyFill="1" applyBorder="1" applyAlignment="1" applyProtection="1">
      <alignment vertical="center"/>
    </xf>
    <xf numFmtId="164" fontId="10" fillId="0" borderId="10" xfId="1" applyFont="1" applyBorder="1" applyAlignment="1" applyProtection="1">
      <alignment vertical="center"/>
      <protection locked="0"/>
    </xf>
    <xf numFmtId="43" fontId="10" fillId="0" borderId="14" xfId="0" applyNumberFormat="1" applyFont="1" applyBorder="1" applyAlignment="1" applyProtection="1">
      <alignment vertical="center"/>
      <protection locked="0"/>
    </xf>
    <xf numFmtId="164" fontId="10" fillId="0" borderId="14" xfId="0" applyNumberFormat="1" applyFont="1" applyBorder="1" applyAlignment="1" applyProtection="1">
      <alignment vertical="center"/>
      <protection locked="0"/>
    </xf>
    <xf numFmtId="0" fontId="10" fillId="0" borderId="3" xfId="0" applyFont="1" applyBorder="1" applyAlignment="1" applyProtection="1">
      <alignment vertical="center"/>
      <protection locked="0"/>
    </xf>
    <xf numFmtId="164" fontId="10" fillId="0" borderId="53" xfId="1" applyFont="1" applyBorder="1" applyAlignment="1" applyProtection="1">
      <alignment horizontal="center"/>
      <protection hidden="1"/>
    </xf>
    <xf numFmtId="0" fontId="11" fillId="0" borderId="21" xfId="0" applyFont="1" applyBorder="1" applyAlignment="1" applyProtection="1">
      <alignment horizontal="right" vertical="center"/>
      <protection hidden="1"/>
    </xf>
    <xf numFmtId="0" fontId="10" fillId="0" borderId="22" xfId="0" applyFont="1" applyBorder="1" applyAlignment="1" applyProtection="1">
      <alignment vertical="center"/>
      <protection hidden="1"/>
    </xf>
    <xf numFmtId="164" fontId="16" fillId="0" borderId="21" xfId="0" applyNumberFormat="1" applyFont="1" applyBorder="1" applyAlignment="1">
      <alignment vertical="center"/>
    </xf>
    <xf numFmtId="164" fontId="10" fillId="0" borderId="22" xfId="0" applyNumberFormat="1" applyFont="1" applyBorder="1" applyAlignment="1">
      <alignment horizontal="center" vertical="center"/>
    </xf>
    <xf numFmtId="0" fontId="10" fillId="0" borderId="36" xfId="0" applyFont="1" applyBorder="1" applyAlignment="1">
      <alignment horizontal="left"/>
    </xf>
    <xf numFmtId="164" fontId="10" fillId="0" borderId="33" xfId="1" applyFont="1" applyFill="1" applyBorder="1" applyAlignment="1" applyProtection="1"/>
    <xf numFmtId="0" fontId="12" fillId="6" borderId="21" xfId="0" applyFont="1" applyFill="1" applyBorder="1" applyAlignment="1" applyProtection="1">
      <alignment vertical="center" shrinkToFit="1"/>
      <protection hidden="1"/>
    </xf>
    <xf numFmtId="0" fontId="12" fillId="6" borderId="0" xfId="0" applyFont="1" applyFill="1" applyAlignment="1" applyProtection="1">
      <alignment vertical="center" shrinkToFit="1"/>
      <protection hidden="1"/>
    </xf>
    <xf numFmtId="0" fontId="12" fillId="6" borderId="22" xfId="0" applyFont="1" applyFill="1" applyBorder="1" applyAlignment="1" applyProtection="1">
      <alignment vertical="center" shrinkToFit="1"/>
      <protection hidden="1"/>
    </xf>
    <xf numFmtId="0" fontId="23" fillId="0" borderId="0" xfId="11" applyFont="1" applyBorder="1" applyAlignment="1" applyProtection="1">
      <alignment vertical="center"/>
      <protection hidden="1"/>
    </xf>
    <xf numFmtId="164" fontId="10" fillId="0" borderId="8" xfId="1" applyFont="1" applyBorder="1" applyAlignment="1" applyProtection="1">
      <alignment vertical="center"/>
      <protection locked="0"/>
    </xf>
    <xf numFmtId="164" fontId="11" fillId="0" borderId="10" xfId="1" applyFont="1" applyFill="1" applyBorder="1" applyAlignment="1" applyProtection="1">
      <alignment vertical="center"/>
      <protection locked="0"/>
    </xf>
    <xf numFmtId="164" fontId="10" fillId="0" borderId="13" xfId="1" applyFont="1" applyFill="1" applyBorder="1" applyAlignment="1" applyProtection="1">
      <alignment vertical="center"/>
      <protection locked="0"/>
    </xf>
    <xf numFmtId="164" fontId="10" fillId="0" borderId="15" xfId="1" applyFont="1" applyFill="1" applyBorder="1" applyAlignment="1" applyProtection="1">
      <alignment vertical="center"/>
      <protection locked="0"/>
    </xf>
    <xf numFmtId="164" fontId="10" fillId="0" borderId="14" xfId="1" applyFont="1" applyFill="1" applyBorder="1" applyAlignment="1" applyProtection="1">
      <alignment horizontal="left" vertical="center"/>
      <protection locked="0"/>
    </xf>
    <xf numFmtId="164" fontId="10" fillId="0" borderId="13" xfId="1" applyFont="1" applyBorder="1" applyAlignment="1" applyProtection="1">
      <alignment vertical="center"/>
      <protection locked="0"/>
    </xf>
    <xf numFmtId="164" fontId="10" fillId="0" borderId="14" xfId="1" applyFont="1" applyBorder="1" applyAlignment="1" applyProtection="1">
      <alignment vertical="center"/>
      <protection locked="0"/>
    </xf>
    <xf numFmtId="43" fontId="10" fillId="0" borderId="3" xfId="0" applyNumberFormat="1" applyFont="1" applyBorder="1" applyAlignment="1" applyProtection="1">
      <alignment vertical="center"/>
      <protection locked="0"/>
    </xf>
    <xf numFmtId="0" fontId="10" fillId="0" borderId="36" xfId="0" applyFont="1" applyBorder="1" applyAlignment="1" applyProtection="1">
      <alignment horizontal="right"/>
      <protection hidden="1"/>
    </xf>
    <xf numFmtId="0" fontId="11" fillId="3" borderId="41" xfId="0" applyFont="1" applyFill="1" applyBorder="1" applyAlignment="1" applyProtection="1">
      <alignment horizontal="center"/>
      <protection hidden="1"/>
    </xf>
    <xf numFmtId="0" fontId="10" fillId="3" borderId="37" xfId="0" applyFont="1" applyFill="1" applyBorder="1" applyAlignment="1" applyProtection="1">
      <alignment horizontal="center"/>
      <protection hidden="1"/>
    </xf>
    <xf numFmtId="164" fontId="10" fillId="3" borderId="31" xfId="1" applyFont="1" applyFill="1" applyBorder="1" applyAlignment="1" applyProtection="1">
      <alignment vertical="center"/>
      <protection locked="0"/>
    </xf>
    <xf numFmtId="164" fontId="10" fillId="3" borderId="17" xfId="1" applyFont="1" applyFill="1" applyBorder="1" applyAlignment="1" applyProtection="1">
      <alignment vertical="center"/>
      <protection locked="0"/>
    </xf>
    <xf numFmtId="164" fontId="10" fillId="3" borderId="50" xfId="1" applyFont="1" applyFill="1" applyBorder="1" applyAlignment="1" applyProtection="1">
      <alignment vertical="center"/>
      <protection locked="0"/>
    </xf>
    <xf numFmtId="164" fontId="11" fillId="3" borderId="50" xfId="1" applyFont="1" applyFill="1" applyBorder="1" applyAlignment="1" applyProtection="1">
      <alignment vertical="center"/>
      <protection locked="0"/>
    </xf>
    <xf numFmtId="164" fontId="10" fillId="3" borderId="20" xfId="1" applyFont="1" applyFill="1" applyBorder="1" applyAlignment="1" applyProtection="1">
      <alignment horizontal="center"/>
      <protection hidden="1"/>
    </xf>
    <xf numFmtId="10" fontId="10" fillId="2" borderId="20" xfId="2" applyNumberFormat="1" applyFont="1" applyFill="1" applyBorder="1" applyAlignment="1" applyProtection="1">
      <alignment horizontal="center"/>
    </xf>
    <xf numFmtId="0" fontId="23" fillId="0" borderId="27" xfId="11" applyFont="1" applyBorder="1" applyAlignment="1" applyProtection="1">
      <alignment horizontal="center" vertical="center"/>
      <protection hidden="1"/>
    </xf>
    <xf numFmtId="0" fontId="23" fillId="0" borderId="28" xfId="11" applyFont="1" applyBorder="1" applyAlignment="1" applyProtection="1">
      <alignment horizontal="center" vertical="center"/>
      <protection hidden="1"/>
    </xf>
    <xf numFmtId="0" fontId="23" fillId="0" borderId="29" xfId="11" applyFont="1" applyBorder="1" applyAlignment="1" applyProtection="1">
      <alignment horizontal="center" vertical="center"/>
      <protection hidden="1"/>
    </xf>
    <xf numFmtId="0" fontId="23" fillId="0" borderId="21" xfId="11" applyFont="1" applyBorder="1" applyAlignment="1" applyProtection="1">
      <alignment horizontal="center" vertical="center"/>
      <protection hidden="1"/>
    </xf>
    <xf numFmtId="0" fontId="23" fillId="0" borderId="0" xfId="11" applyFont="1" applyBorder="1" applyAlignment="1" applyProtection="1">
      <alignment horizontal="center" vertical="center"/>
      <protection hidden="1"/>
    </xf>
    <xf numFmtId="0" fontId="23" fillId="0" borderId="22" xfId="11" applyFont="1" applyBorder="1" applyAlignment="1" applyProtection="1">
      <alignment horizontal="center" vertical="center"/>
      <protection hidden="1"/>
    </xf>
    <xf numFmtId="0" fontId="23" fillId="0" borderId="36" xfId="11" applyFont="1" applyBorder="1" applyAlignment="1" applyProtection="1">
      <alignment horizontal="center" vertical="center"/>
      <protection hidden="1"/>
    </xf>
    <xf numFmtId="0" fontId="23" fillId="0" borderId="32" xfId="11" applyFont="1" applyBorder="1" applyAlignment="1" applyProtection="1">
      <alignment horizontal="center" vertical="center"/>
      <protection hidden="1"/>
    </xf>
    <xf numFmtId="0" fontId="23" fillId="0" borderId="33" xfId="11" applyFont="1" applyBorder="1" applyAlignment="1" applyProtection="1">
      <alignment horizontal="center" vertical="center"/>
      <protection hidden="1"/>
    </xf>
    <xf numFmtId="0" fontId="12" fillId="4" borderId="21" xfId="10" applyFont="1" applyFill="1" applyBorder="1" applyAlignment="1" applyProtection="1">
      <alignment horizontal="center" vertical="center" shrinkToFit="1"/>
      <protection hidden="1"/>
    </xf>
    <xf numFmtId="0" fontId="12" fillId="4" borderId="22" xfId="10" applyFont="1" applyFill="1" applyBorder="1" applyAlignment="1" applyProtection="1">
      <alignment horizontal="center" vertical="center" shrinkToFit="1"/>
      <protection hidden="1"/>
    </xf>
    <xf numFmtId="0" fontId="21" fillId="7" borderId="27" xfId="0" applyFont="1" applyFill="1" applyBorder="1" applyAlignment="1" applyProtection="1">
      <alignment horizontal="center" vertical="center"/>
      <protection hidden="1"/>
    </xf>
    <xf numFmtId="0" fontId="21" fillId="7" borderId="28" xfId="0" applyFont="1" applyFill="1" applyBorder="1" applyAlignment="1" applyProtection="1">
      <alignment horizontal="center" vertical="center"/>
      <protection hidden="1"/>
    </xf>
    <xf numFmtId="0" fontId="21" fillId="7" borderId="29" xfId="0" applyFont="1" applyFill="1" applyBorder="1" applyAlignment="1" applyProtection="1">
      <alignment horizontal="center" vertical="center"/>
      <protection hidden="1"/>
    </xf>
    <xf numFmtId="0" fontId="21" fillId="7" borderId="21" xfId="0" applyFont="1" applyFill="1" applyBorder="1" applyAlignment="1" applyProtection="1">
      <alignment horizontal="center" vertical="center"/>
      <protection hidden="1"/>
    </xf>
    <xf numFmtId="0" fontId="21" fillId="7" borderId="0" xfId="0" applyFont="1" applyFill="1" applyAlignment="1" applyProtection="1">
      <alignment horizontal="center" vertical="center"/>
      <protection hidden="1"/>
    </xf>
    <xf numFmtId="0" fontId="21" fillId="7" borderId="22" xfId="0" applyFont="1" applyFill="1" applyBorder="1" applyAlignment="1" applyProtection="1">
      <alignment horizontal="center" vertical="center"/>
      <protection hidden="1"/>
    </xf>
    <xf numFmtId="0" fontId="4" fillId="5" borderId="40" xfId="0" applyFont="1" applyFill="1" applyBorder="1" applyAlignment="1" applyProtection="1">
      <alignment horizontal="center" vertical="center" wrapText="1"/>
      <protection hidden="1"/>
    </xf>
    <xf numFmtId="0" fontId="4" fillId="5" borderId="37" xfId="0" applyFont="1" applyFill="1" applyBorder="1" applyAlignment="1" applyProtection="1">
      <alignment horizontal="center" vertical="center" wrapText="1"/>
      <protection hidden="1"/>
    </xf>
    <xf numFmtId="0" fontId="4" fillId="5" borderId="38" xfId="0" applyFont="1" applyFill="1" applyBorder="1" applyAlignment="1" applyProtection="1">
      <alignment horizontal="center" vertical="center" wrapText="1"/>
      <protection hidden="1"/>
    </xf>
    <xf numFmtId="0" fontId="4" fillId="5" borderId="36" xfId="0" applyFont="1" applyFill="1" applyBorder="1" applyAlignment="1" applyProtection="1">
      <alignment horizontal="center"/>
      <protection hidden="1"/>
    </xf>
    <xf numFmtId="0" fontId="0" fillId="5" borderId="32" xfId="0" applyFill="1" applyBorder="1"/>
    <xf numFmtId="0" fontId="4" fillId="5" borderId="21" xfId="0" applyFont="1" applyFill="1" applyBorder="1" applyAlignment="1" applyProtection="1">
      <alignment horizontal="center"/>
      <protection hidden="1"/>
    </xf>
    <xf numFmtId="0" fontId="0" fillId="5" borderId="0" xfId="0" applyFill="1"/>
    <xf numFmtId="0" fontId="4" fillId="5" borderId="21" xfId="0" applyFont="1" applyFill="1" applyBorder="1" applyAlignment="1" applyProtection="1">
      <alignment horizontal="center" vertical="center" wrapText="1"/>
      <protection hidden="1"/>
    </xf>
    <xf numFmtId="0" fontId="4" fillId="5" borderId="0" xfId="0" applyFont="1" applyFill="1" applyAlignment="1" applyProtection="1">
      <alignment horizontal="center" vertical="center" wrapText="1"/>
      <protection hidden="1"/>
    </xf>
    <xf numFmtId="0" fontId="4" fillId="5" borderId="22" xfId="0" applyFont="1" applyFill="1" applyBorder="1" applyAlignment="1" applyProtection="1">
      <alignment horizontal="center" vertical="center" wrapText="1"/>
      <protection hidden="1"/>
    </xf>
    <xf numFmtId="0" fontId="4" fillId="5" borderId="27" xfId="0" applyFont="1" applyFill="1" applyBorder="1" applyAlignment="1" applyProtection="1">
      <alignment horizontal="center"/>
      <protection hidden="1"/>
    </xf>
    <xf numFmtId="0" fontId="0" fillId="5" borderId="28" xfId="0" applyFill="1" applyBorder="1"/>
    <xf numFmtId="0" fontId="24" fillId="0" borderId="21" xfId="11" applyFont="1" applyBorder="1" applyAlignment="1" applyProtection="1">
      <alignment horizontal="center" vertical="center"/>
      <protection hidden="1"/>
    </xf>
    <xf numFmtId="0" fontId="24" fillId="0" borderId="22" xfId="11" applyFont="1" applyBorder="1" applyAlignment="1" applyProtection="1">
      <alignment horizontal="center" vertical="center"/>
      <protection hidden="1"/>
    </xf>
    <xf numFmtId="0" fontId="7" fillId="2" borderId="40" xfId="0" applyFont="1" applyFill="1" applyBorder="1" applyAlignment="1" applyProtection="1">
      <alignment horizontal="center" vertical="center"/>
      <protection hidden="1"/>
    </xf>
    <xf numFmtId="0" fontId="7" fillId="2" borderId="37" xfId="0" applyFont="1" applyFill="1" applyBorder="1" applyAlignment="1" applyProtection="1">
      <alignment horizontal="center" vertical="center"/>
      <protection hidden="1"/>
    </xf>
    <xf numFmtId="0" fontId="7" fillId="2" borderId="38" xfId="0" applyFont="1" applyFill="1" applyBorder="1" applyAlignment="1" applyProtection="1">
      <alignment horizontal="center" vertical="center"/>
      <protection hidden="1"/>
    </xf>
    <xf numFmtId="0" fontId="10" fillId="0" borderId="4" xfId="0" applyFont="1" applyBorder="1" applyAlignment="1">
      <alignment horizontal="center"/>
    </xf>
    <xf numFmtId="0" fontId="10" fillId="0" borderId="39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0" fillId="2" borderId="42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47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11" fillId="2" borderId="40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7" fillId="0" borderId="27" xfId="0" applyFont="1" applyBorder="1" applyAlignment="1" applyProtection="1">
      <alignment horizontal="center" vertical="center"/>
      <protection locked="0"/>
    </xf>
    <xf numFmtId="0" fontId="7" fillId="0" borderId="28" xfId="0" applyFont="1" applyBorder="1" applyAlignment="1" applyProtection="1">
      <alignment horizontal="center" vertical="center"/>
      <protection locked="0"/>
    </xf>
    <xf numFmtId="0" fontId="7" fillId="0" borderId="29" xfId="0" applyFont="1" applyBorder="1" applyAlignment="1" applyProtection="1">
      <alignment horizontal="center" vertical="center"/>
      <protection locked="0"/>
    </xf>
    <xf numFmtId="0" fontId="7" fillId="0" borderId="36" xfId="0" applyFont="1" applyBorder="1" applyAlignment="1" applyProtection="1">
      <alignment horizontal="center" vertical="center"/>
      <protection locked="0"/>
    </xf>
    <xf numFmtId="0" fontId="7" fillId="0" borderId="32" xfId="0" applyFont="1" applyBorder="1" applyAlignment="1" applyProtection="1">
      <alignment horizontal="center" vertical="center"/>
      <protection locked="0"/>
    </xf>
    <xf numFmtId="0" fontId="7" fillId="0" borderId="33" xfId="0" applyFont="1" applyBorder="1" applyAlignment="1" applyProtection="1">
      <alignment horizontal="center" vertical="center"/>
      <protection locked="0"/>
    </xf>
    <xf numFmtId="0" fontId="7" fillId="0" borderId="52" xfId="0" applyFont="1" applyBorder="1" applyAlignment="1" applyProtection="1">
      <alignment horizontal="center" vertical="center"/>
      <protection hidden="1"/>
    </xf>
    <xf numFmtId="0" fontId="7" fillId="0" borderId="53" xfId="0" applyFont="1" applyBorder="1" applyAlignment="1" applyProtection="1">
      <alignment horizontal="center" vertical="center"/>
      <protection hidden="1"/>
    </xf>
    <xf numFmtId="0" fontId="10" fillId="0" borderId="40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5" fillId="0" borderId="36" xfId="0" applyFont="1" applyBorder="1" applyAlignment="1" applyProtection="1">
      <alignment horizontal="center" vertical="center"/>
      <protection hidden="1"/>
    </xf>
    <xf numFmtId="0" fontId="5" fillId="0" borderId="32" xfId="0" applyFont="1" applyBorder="1" applyAlignment="1" applyProtection="1">
      <alignment horizontal="center" vertical="center"/>
      <protection hidden="1"/>
    </xf>
    <xf numFmtId="0" fontId="5" fillId="0" borderId="33" xfId="0" applyFont="1" applyBorder="1" applyAlignment="1" applyProtection="1">
      <alignment horizontal="center" vertical="center"/>
      <protection hidden="1"/>
    </xf>
    <xf numFmtId="0" fontId="11" fillId="2" borderId="5" xfId="0" applyFont="1" applyFill="1" applyBorder="1" applyAlignment="1" applyProtection="1">
      <alignment horizontal="center"/>
      <protection hidden="1"/>
    </xf>
    <xf numFmtId="0" fontId="11" fillId="2" borderId="6" xfId="0" applyFont="1" applyFill="1" applyBorder="1" applyAlignment="1" applyProtection="1">
      <alignment horizontal="center"/>
      <protection hidden="1"/>
    </xf>
    <xf numFmtId="0" fontId="11" fillId="2" borderId="4" xfId="0" applyFont="1" applyFill="1" applyBorder="1" applyAlignment="1" applyProtection="1">
      <alignment horizontal="center"/>
      <protection hidden="1"/>
    </xf>
    <xf numFmtId="164" fontId="18" fillId="0" borderId="0" xfId="1" applyFont="1" applyFill="1" applyBorder="1" applyAlignment="1" applyProtection="1">
      <alignment horizontal="center"/>
      <protection hidden="1"/>
    </xf>
    <xf numFmtId="0" fontId="18" fillId="0" borderId="0" xfId="0" applyFont="1" applyAlignment="1" applyProtection="1">
      <alignment horizont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0" fontId="21" fillId="3" borderId="27" xfId="0" applyFont="1" applyFill="1" applyBorder="1" applyAlignment="1">
      <alignment horizontal="center" vertical="center" wrapText="1"/>
    </xf>
    <xf numFmtId="0" fontId="21" fillId="3" borderId="28" xfId="0" applyFont="1" applyFill="1" applyBorder="1" applyAlignment="1">
      <alignment horizontal="center" vertical="center"/>
    </xf>
    <xf numFmtId="0" fontId="21" fillId="3" borderId="29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0" xfId="0" applyFont="1" applyFill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36" xfId="0" applyFont="1" applyFill="1" applyBorder="1" applyAlignment="1">
      <alignment horizontal="center" vertical="center"/>
    </xf>
    <xf numFmtId="0" fontId="21" fillId="3" borderId="32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64" fontId="9" fillId="2" borderId="5" xfId="1" applyFont="1" applyFill="1" applyBorder="1" applyAlignment="1">
      <alignment horizontal="center" vertical="center"/>
    </xf>
    <xf numFmtId="164" fontId="9" fillId="2" borderId="6" xfId="1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3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164" fontId="0" fillId="0" borderId="9" xfId="1" applyFont="1" applyBorder="1" applyAlignment="1">
      <alignment horizontal="center" vertical="center"/>
    </xf>
    <xf numFmtId="164" fontId="0" fillId="0" borderId="10" xfId="1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164" fontId="0" fillId="0" borderId="11" xfId="1" applyFont="1" applyBorder="1" applyAlignment="1">
      <alignment horizontal="center" vertical="center"/>
    </xf>
    <xf numFmtId="164" fontId="0" fillId="0" borderId="12" xfId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26" fillId="0" borderId="40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/>
    </xf>
    <xf numFmtId="0" fontId="26" fillId="0" borderId="38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5" fillId="0" borderId="46" xfId="0" applyFont="1" applyBorder="1" applyAlignment="1" applyProtection="1">
      <alignment horizontal="right" vertical="center"/>
      <protection hidden="1"/>
    </xf>
    <xf numFmtId="0" fontId="5" fillId="0" borderId="48" xfId="0" applyFont="1" applyBorder="1" applyAlignment="1" applyProtection="1">
      <alignment horizontal="right" vertical="center"/>
      <protection hidden="1"/>
    </xf>
    <xf numFmtId="49" fontId="5" fillId="0" borderId="47" xfId="0" applyNumberFormat="1" applyFont="1" applyBorder="1" applyAlignment="1" applyProtection="1">
      <alignment horizontal="left" vertical="center"/>
      <protection locked="0"/>
    </xf>
    <xf numFmtId="0" fontId="5" fillId="0" borderId="47" xfId="0" applyFont="1" applyBorder="1" applyAlignment="1" applyProtection="1">
      <alignment horizontal="left" vertical="center"/>
      <protection locked="0"/>
    </xf>
    <xf numFmtId="0" fontId="5" fillId="0" borderId="49" xfId="0" applyFont="1" applyBorder="1" applyAlignment="1" applyProtection="1">
      <alignment horizontal="left" vertical="center"/>
      <protection locked="0"/>
    </xf>
    <xf numFmtId="0" fontId="9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2">
    <cellStyle name="Hiperlink" xfId="11" builtinId="8"/>
    <cellStyle name="Hyperlink_Cópia de Controle Financeiro - Mark - Casal - Opção 1 - Versào 2.0000000" xfId="10" xr:uid="{00000000-0005-0000-0000-000001000000}"/>
    <cellStyle name="Moeda" xfId="1" builtinId="4"/>
    <cellStyle name="Moeda 2" xfId="4" xr:uid="{00000000-0005-0000-0000-000003000000}"/>
    <cellStyle name="Moeda 3" xfId="6" xr:uid="{00000000-0005-0000-0000-000004000000}"/>
    <cellStyle name="Moeda 4" xfId="9" xr:uid="{00000000-0005-0000-0000-000005000000}"/>
    <cellStyle name="Normal" xfId="0" builtinId="0"/>
    <cellStyle name="Normal 2" xfId="3" xr:uid="{00000000-0005-0000-0000-000007000000}"/>
    <cellStyle name="Normal 3" xfId="5" xr:uid="{00000000-0005-0000-0000-000008000000}"/>
    <cellStyle name="Normal 4" xfId="7" xr:uid="{00000000-0005-0000-0000-000009000000}"/>
    <cellStyle name="Normal 5" xfId="8" xr:uid="{00000000-0005-0000-0000-00000A000000}"/>
    <cellStyle name="Porcentagem" xfId="2" builtinId="5"/>
  </cellStyles>
  <dxfs count="25"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  <dxf>
      <font>
        <b/>
        <i val="0"/>
        <condense val="0"/>
        <extend val="0"/>
        <color auto="1"/>
      </font>
      <fill>
        <patternFill>
          <bgColor rgb="FF0070C0"/>
        </patternFill>
      </fill>
    </dxf>
    <dxf>
      <font>
        <b/>
        <i val="0"/>
        <condense val="0"/>
        <extend val="0"/>
      </font>
      <fill>
        <patternFill>
          <bgColor indexed="1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  <color auto="1"/>
      </font>
      <fill>
        <patternFill>
          <bgColor indexed="11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18</xdr:row>
      <xdr:rowOff>76200</xdr:rowOff>
    </xdr:from>
    <xdr:to>
      <xdr:col>3</xdr:col>
      <xdr:colOff>455295</xdr:colOff>
      <xdr:row>23</xdr:row>
      <xdr:rowOff>116596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4029075"/>
          <a:ext cx="2343150" cy="85002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180976</xdr:colOff>
      <xdr:row>0</xdr:row>
      <xdr:rowOff>159125</xdr:rowOff>
    </xdr:from>
    <xdr:to>
      <xdr:col>7</xdr:col>
      <xdr:colOff>857250</xdr:colOff>
      <xdr:row>4</xdr:row>
      <xdr:rowOff>59447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38858" y="159125"/>
          <a:ext cx="2388533" cy="832651"/>
        </a:xfrm>
        <a:prstGeom prst="rect">
          <a:avLst/>
        </a:prstGeom>
      </xdr:spPr>
    </xdr:pic>
    <xdr:clientData/>
  </xdr:twoCellAnchor>
  <xdr:twoCellAnchor editAs="oneCell">
    <xdr:from>
      <xdr:col>0</xdr:col>
      <xdr:colOff>682438</xdr:colOff>
      <xdr:row>54</xdr:row>
      <xdr:rowOff>114300</xdr:rowOff>
    </xdr:from>
    <xdr:to>
      <xdr:col>1</xdr:col>
      <xdr:colOff>553235</xdr:colOff>
      <xdr:row>59</xdr:row>
      <xdr:rowOff>59448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438" y="10074088"/>
          <a:ext cx="2425738" cy="84161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107</xdr:row>
      <xdr:rowOff>38100</xdr:rowOff>
    </xdr:from>
    <xdr:to>
      <xdr:col>4</xdr:col>
      <xdr:colOff>777240</xdr:colOff>
      <xdr:row>121</xdr:row>
      <xdr:rowOff>118650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" y="18211800"/>
          <a:ext cx="4366260" cy="2427510"/>
        </a:xfrm>
        <a:prstGeom prst="rect">
          <a:avLst/>
        </a:prstGeom>
      </xdr:spPr>
    </xdr:pic>
    <xdr:clientData/>
  </xdr:twoCellAnchor>
  <xdr:twoCellAnchor editAs="oneCell">
    <xdr:from>
      <xdr:col>6</xdr:col>
      <xdr:colOff>129539</xdr:colOff>
      <xdr:row>106</xdr:row>
      <xdr:rowOff>100420</xdr:rowOff>
    </xdr:from>
    <xdr:to>
      <xdr:col>10</xdr:col>
      <xdr:colOff>944880</xdr:colOff>
      <xdr:row>122</xdr:row>
      <xdr:rowOff>30123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5439" y="18106480"/>
          <a:ext cx="4518661" cy="26119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709333</xdr:colOff>
      <xdr:row>54</xdr:row>
      <xdr:rowOff>114299</xdr:rowOff>
    </xdr:from>
    <xdr:to>
      <xdr:col>1</xdr:col>
      <xdr:colOff>587750</xdr:colOff>
      <xdr:row>59</xdr:row>
      <xdr:rowOff>59446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9333" y="10020299"/>
          <a:ext cx="2424393" cy="841618"/>
        </a:xfrm>
        <a:prstGeom prst="rect">
          <a:avLst/>
        </a:prstGeom>
      </xdr:spPr>
    </xdr:pic>
    <xdr:clientData/>
  </xdr:twoCellAnchor>
  <xdr:twoCellAnchor editAs="oneCell">
    <xdr:from>
      <xdr:col>6</xdr:col>
      <xdr:colOff>188259</xdr:colOff>
      <xdr:row>0</xdr:row>
      <xdr:rowOff>161365</xdr:rowOff>
    </xdr:from>
    <xdr:to>
      <xdr:col>7</xdr:col>
      <xdr:colOff>864534</xdr:colOff>
      <xdr:row>4</xdr:row>
      <xdr:rowOff>61687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99930" y="161365"/>
          <a:ext cx="2388533" cy="83265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107</xdr:row>
      <xdr:rowOff>38100</xdr:rowOff>
    </xdr:from>
    <xdr:to>
      <xdr:col>4</xdr:col>
      <xdr:colOff>777240</xdr:colOff>
      <xdr:row>121</xdr:row>
      <xdr:rowOff>118650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" y="18211800"/>
          <a:ext cx="4366260" cy="2427510"/>
        </a:xfrm>
        <a:prstGeom prst="rect">
          <a:avLst/>
        </a:prstGeom>
      </xdr:spPr>
    </xdr:pic>
    <xdr:clientData/>
  </xdr:twoCellAnchor>
  <xdr:twoCellAnchor editAs="oneCell">
    <xdr:from>
      <xdr:col>6</xdr:col>
      <xdr:colOff>129539</xdr:colOff>
      <xdr:row>106</xdr:row>
      <xdr:rowOff>100420</xdr:rowOff>
    </xdr:from>
    <xdr:to>
      <xdr:col>10</xdr:col>
      <xdr:colOff>944880</xdr:colOff>
      <xdr:row>122</xdr:row>
      <xdr:rowOff>30123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5439" y="18106480"/>
          <a:ext cx="4518661" cy="26119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omadeconta.com.b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tomadeconta.com.br/" TargetMode="External"/><Relationship Id="rId1" Type="http://schemas.openxmlformats.org/officeDocument/2006/relationships/hyperlink" Target="http://www.tomadeconta.com.br/" TargetMode="External"/><Relationship Id="rId4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tomadeconta.com.br/" TargetMode="External"/><Relationship Id="rId1" Type="http://schemas.openxmlformats.org/officeDocument/2006/relationships/hyperlink" Target="http://www.tomadeconta.com.br/" TargetMode="External"/><Relationship Id="rId4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S35"/>
  <sheetViews>
    <sheetView showGridLines="0" tabSelected="1" workbookViewId="0">
      <selection activeCell="E19" sqref="E19:H24"/>
    </sheetView>
  </sheetViews>
  <sheetFormatPr defaultColWidth="0" defaultRowHeight="0" customHeight="1" zeroHeight="1" x14ac:dyDescent="0.2"/>
  <cols>
    <col min="1" max="8" width="10.85546875" style="75" customWidth="1"/>
    <col min="9" max="9" width="0.140625" style="75" customWidth="1"/>
    <col min="10" max="255" width="0" style="75" hidden="1"/>
    <col min="256" max="256" width="7.7109375" style="75" hidden="1" customWidth="1"/>
    <col min="257" max="257" width="12.7109375" style="75" hidden="1" customWidth="1"/>
    <col min="258" max="258" width="7.7109375" style="75" hidden="1" customWidth="1"/>
    <col min="259" max="259" width="12.7109375" style="75" hidden="1" customWidth="1"/>
    <col min="260" max="260" width="7.7109375" style="75" hidden="1" customWidth="1"/>
    <col min="261" max="261" width="12.7109375" style="75" hidden="1" customWidth="1"/>
    <col min="262" max="262" width="7.7109375" style="75" hidden="1" customWidth="1"/>
    <col min="263" max="263" width="12.7109375" style="75" hidden="1" customWidth="1"/>
    <col min="264" max="264" width="7.5703125" style="75" hidden="1" customWidth="1"/>
    <col min="265" max="265" width="0.140625" style="75" hidden="1" customWidth="1"/>
    <col min="266" max="511" width="0" style="75" hidden="1"/>
    <col min="512" max="512" width="7.7109375" style="75" hidden="1" customWidth="1"/>
    <col min="513" max="513" width="12.7109375" style="75" hidden="1" customWidth="1"/>
    <col min="514" max="514" width="7.7109375" style="75" hidden="1" customWidth="1"/>
    <col min="515" max="515" width="12.7109375" style="75" hidden="1" customWidth="1"/>
    <col min="516" max="516" width="7.7109375" style="75" hidden="1" customWidth="1"/>
    <col min="517" max="517" width="12.7109375" style="75" hidden="1" customWidth="1"/>
    <col min="518" max="518" width="7.7109375" style="75" hidden="1" customWidth="1"/>
    <col min="519" max="519" width="12.7109375" style="75" hidden="1" customWidth="1"/>
    <col min="520" max="520" width="7.5703125" style="75" hidden="1" customWidth="1"/>
    <col min="521" max="521" width="0.140625" style="75" hidden="1" customWidth="1"/>
    <col min="522" max="767" width="0" style="75" hidden="1"/>
    <col min="768" max="768" width="7.7109375" style="75" hidden="1" customWidth="1"/>
    <col min="769" max="769" width="12.7109375" style="75" hidden="1" customWidth="1"/>
    <col min="770" max="770" width="7.7109375" style="75" hidden="1" customWidth="1"/>
    <col min="771" max="771" width="12.7109375" style="75" hidden="1" customWidth="1"/>
    <col min="772" max="772" width="7.7109375" style="75" hidden="1" customWidth="1"/>
    <col min="773" max="773" width="12.7109375" style="75" hidden="1" customWidth="1"/>
    <col min="774" max="774" width="7.7109375" style="75" hidden="1" customWidth="1"/>
    <col min="775" max="775" width="12.7109375" style="75" hidden="1" customWidth="1"/>
    <col min="776" max="776" width="7.5703125" style="75" hidden="1" customWidth="1"/>
    <col min="777" max="777" width="0.140625" style="75" hidden="1" customWidth="1"/>
    <col min="778" max="1023" width="0" style="75" hidden="1"/>
    <col min="1024" max="1024" width="7.7109375" style="75" hidden="1" customWidth="1"/>
    <col min="1025" max="1025" width="12.7109375" style="75" hidden="1" customWidth="1"/>
    <col min="1026" max="1026" width="7.7109375" style="75" hidden="1" customWidth="1"/>
    <col min="1027" max="1027" width="12.7109375" style="75" hidden="1" customWidth="1"/>
    <col min="1028" max="1028" width="7.7109375" style="75" hidden="1" customWidth="1"/>
    <col min="1029" max="1029" width="12.7109375" style="75" hidden="1" customWidth="1"/>
    <col min="1030" max="1030" width="7.7109375" style="75" hidden="1" customWidth="1"/>
    <col min="1031" max="1031" width="12.7109375" style="75" hidden="1" customWidth="1"/>
    <col min="1032" max="1032" width="7.5703125" style="75" hidden="1" customWidth="1"/>
    <col min="1033" max="1033" width="0.140625" style="75" hidden="1" customWidth="1"/>
    <col min="1034" max="1279" width="0" style="75" hidden="1"/>
    <col min="1280" max="1280" width="7.7109375" style="75" hidden="1" customWidth="1"/>
    <col min="1281" max="1281" width="12.7109375" style="75" hidden="1" customWidth="1"/>
    <col min="1282" max="1282" width="7.7109375" style="75" hidden="1" customWidth="1"/>
    <col min="1283" max="1283" width="12.7109375" style="75" hidden="1" customWidth="1"/>
    <col min="1284" max="1284" width="7.7109375" style="75" hidden="1" customWidth="1"/>
    <col min="1285" max="1285" width="12.7109375" style="75" hidden="1" customWidth="1"/>
    <col min="1286" max="1286" width="7.7109375" style="75" hidden="1" customWidth="1"/>
    <col min="1287" max="1287" width="12.7109375" style="75" hidden="1" customWidth="1"/>
    <col min="1288" max="1288" width="7.5703125" style="75" hidden="1" customWidth="1"/>
    <col min="1289" max="1289" width="0.140625" style="75" hidden="1" customWidth="1"/>
    <col min="1290" max="1535" width="0" style="75" hidden="1"/>
    <col min="1536" max="1536" width="7.7109375" style="75" hidden="1" customWidth="1"/>
    <col min="1537" max="1537" width="12.7109375" style="75" hidden="1" customWidth="1"/>
    <col min="1538" max="1538" width="7.7109375" style="75" hidden="1" customWidth="1"/>
    <col min="1539" max="1539" width="12.7109375" style="75" hidden="1" customWidth="1"/>
    <col min="1540" max="1540" width="7.7109375" style="75" hidden="1" customWidth="1"/>
    <col min="1541" max="1541" width="12.7109375" style="75" hidden="1" customWidth="1"/>
    <col min="1542" max="1542" width="7.7109375" style="75" hidden="1" customWidth="1"/>
    <col min="1543" max="1543" width="12.7109375" style="75" hidden="1" customWidth="1"/>
    <col min="1544" max="1544" width="7.5703125" style="75" hidden="1" customWidth="1"/>
    <col min="1545" max="1545" width="0.140625" style="75" hidden="1" customWidth="1"/>
    <col min="1546" max="1791" width="0" style="75" hidden="1"/>
    <col min="1792" max="1792" width="7.7109375" style="75" hidden="1" customWidth="1"/>
    <col min="1793" max="1793" width="12.7109375" style="75" hidden="1" customWidth="1"/>
    <col min="1794" max="1794" width="7.7109375" style="75" hidden="1" customWidth="1"/>
    <col min="1795" max="1795" width="12.7109375" style="75" hidden="1" customWidth="1"/>
    <col min="1796" max="1796" width="7.7109375" style="75" hidden="1" customWidth="1"/>
    <col min="1797" max="1797" width="12.7109375" style="75" hidden="1" customWidth="1"/>
    <col min="1798" max="1798" width="7.7109375" style="75" hidden="1" customWidth="1"/>
    <col min="1799" max="1799" width="12.7109375" style="75" hidden="1" customWidth="1"/>
    <col min="1800" max="1800" width="7.5703125" style="75" hidden="1" customWidth="1"/>
    <col min="1801" max="1801" width="0.140625" style="75" hidden="1" customWidth="1"/>
    <col min="1802" max="2047" width="0" style="75" hidden="1"/>
    <col min="2048" max="2048" width="7.7109375" style="75" hidden="1" customWidth="1"/>
    <col min="2049" max="2049" width="12.7109375" style="75" hidden="1" customWidth="1"/>
    <col min="2050" max="2050" width="7.7109375" style="75" hidden="1" customWidth="1"/>
    <col min="2051" max="2051" width="12.7109375" style="75" hidden="1" customWidth="1"/>
    <col min="2052" max="2052" width="7.7109375" style="75" hidden="1" customWidth="1"/>
    <col min="2053" max="2053" width="12.7109375" style="75" hidden="1" customWidth="1"/>
    <col min="2054" max="2054" width="7.7109375" style="75" hidden="1" customWidth="1"/>
    <col min="2055" max="2055" width="12.7109375" style="75" hidden="1" customWidth="1"/>
    <col min="2056" max="2056" width="7.5703125" style="75" hidden="1" customWidth="1"/>
    <col min="2057" max="2057" width="0.140625" style="75" hidden="1" customWidth="1"/>
    <col min="2058" max="2303" width="0" style="75" hidden="1"/>
    <col min="2304" max="2304" width="7.7109375" style="75" hidden="1" customWidth="1"/>
    <col min="2305" max="2305" width="12.7109375" style="75" hidden="1" customWidth="1"/>
    <col min="2306" max="2306" width="7.7109375" style="75" hidden="1" customWidth="1"/>
    <col min="2307" max="2307" width="12.7109375" style="75" hidden="1" customWidth="1"/>
    <col min="2308" max="2308" width="7.7109375" style="75" hidden="1" customWidth="1"/>
    <col min="2309" max="2309" width="12.7109375" style="75" hidden="1" customWidth="1"/>
    <col min="2310" max="2310" width="7.7109375" style="75" hidden="1" customWidth="1"/>
    <col min="2311" max="2311" width="12.7109375" style="75" hidden="1" customWidth="1"/>
    <col min="2312" max="2312" width="7.5703125" style="75" hidden="1" customWidth="1"/>
    <col min="2313" max="2313" width="0.140625" style="75" hidden="1" customWidth="1"/>
    <col min="2314" max="2559" width="0" style="75" hidden="1"/>
    <col min="2560" max="2560" width="7.7109375" style="75" hidden="1" customWidth="1"/>
    <col min="2561" max="2561" width="12.7109375" style="75" hidden="1" customWidth="1"/>
    <col min="2562" max="2562" width="7.7109375" style="75" hidden="1" customWidth="1"/>
    <col min="2563" max="2563" width="12.7109375" style="75" hidden="1" customWidth="1"/>
    <col min="2564" max="2564" width="7.7109375" style="75" hidden="1" customWidth="1"/>
    <col min="2565" max="2565" width="12.7109375" style="75" hidden="1" customWidth="1"/>
    <col min="2566" max="2566" width="7.7109375" style="75" hidden="1" customWidth="1"/>
    <col min="2567" max="2567" width="12.7109375" style="75" hidden="1" customWidth="1"/>
    <col min="2568" max="2568" width="7.5703125" style="75" hidden="1" customWidth="1"/>
    <col min="2569" max="2569" width="0.140625" style="75" hidden="1" customWidth="1"/>
    <col min="2570" max="2815" width="0" style="75" hidden="1"/>
    <col min="2816" max="2816" width="7.7109375" style="75" hidden="1" customWidth="1"/>
    <col min="2817" max="2817" width="12.7109375" style="75" hidden="1" customWidth="1"/>
    <col min="2818" max="2818" width="7.7109375" style="75" hidden="1" customWidth="1"/>
    <col min="2819" max="2819" width="12.7109375" style="75" hidden="1" customWidth="1"/>
    <col min="2820" max="2820" width="7.7109375" style="75" hidden="1" customWidth="1"/>
    <col min="2821" max="2821" width="12.7109375" style="75" hidden="1" customWidth="1"/>
    <col min="2822" max="2822" width="7.7109375" style="75" hidden="1" customWidth="1"/>
    <col min="2823" max="2823" width="12.7109375" style="75" hidden="1" customWidth="1"/>
    <col min="2824" max="2824" width="7.5703125" style="75" hidden="1" customWidth="1"/>
    <col min="2825" max="2825" width="0.140625" style="75" hidden="1" customWidth="1"/>
    <col min="2826" max="3071" width="0" style="75" hidden="1"/>
    <col min="3072" max="3072" width="7.7109375" style="75" hidden="1" customWidth="1"/>
    <col min="3073" max="3073" width="12.7109375" style="75" hidden="1" customWidth="1"/>
    <col min="3074" max="3074" width="7.7109375" style="75" hidden="1" customWidth="1"/>
    <col min="3075" max="3075" width="12.7109375" style="75" hidden="1" customWidth="1"/>
    <col min="3076" max="3076" width="7.7109375" style="75" hidden="1" customWidth="1"/>
    <col min="3077" max="3077" width="12.7109375" style="75" hidden="1" customWidth="1"/>
    <col min="3078" max="3078" width="7.7109375" style="75" hidden="1" customWidth="1"/>
    <col min="3079" max="3079" width="12.7109375" style="75" hidden="1" customWidth="1"/>
    <col min="3080" max="3080" width="7.5703125" style="75" hidden="1" customWidth="1"/>
    <col min="3081" max="3081" width="0.140625" style="75" hidden="1" customWidth="1"/>
    <col min="3082" max="3327" width="0" style="75" hidden="1"/>
    <col min="3328" max="3328" width="7.7109375" style="75" hidden="1" customWidth="1"/>
    <col min="3329" max="3329" width="12.7109375" style="75" hidden="1" customWidth="1"/>
    <col min="3330" max="3330" width="7.7109375" style="75" hidden="1" customWidth="1"/>
    <col min="3331" max="3331" width="12.7109375" style="75" hidden="1" customWidth="1"/>
    <col min="3332" max="3332" width="7.7109375" style="75" hidden="1" customWidth="1"/>
    <col min="3333" max="3333" width="12.7109375" style="75" hidden="1" customWidth="1"/>
    <col min="3334" max="3334" width="7.7109375" style="75" hidden="1" customWidth="1"/>
    <col min="3335" max="3335" width="12.7109375" style="75" hidden="1" customWidth="1"/>
    <col min="3336" max="3336" width="7.5703125" style="75" hidden="1" customWidth="1"/>
    <col min="3337" max="3337" width="0.140625" style="75" hidden="1" customWidth="1"/>
    <col min="3338" max="3583" width="0" style="75" hidden="1"/>
    <col min="3584" max="3584" width="7.7109375" style="75" hidden="1" customWidth="1"/>
    <col min="3585" max="3585" width="12.7109375" style="75" hidden="1" customWidth="1"/>
    <col min="3586" max="3586" width="7.7109375" style="75" hidden="1" customWidth="1"/>
    <col min="3587" max="3587" width="12.7109375" style="75" hidden="1" customWidth="1"/>
    <col min="3588" max="3588" width="7.7109375" style="75" hidden="1" customWidth="1"/>
    <col min="3589" max="3589" width="12.7109375" style="75" hidden="1" customWidth="1"/>
    <col min="3590" max="3590" width="7.7109375" style="75" hidden="1" customWidth="1"/>
    <col min="3591" max="3591" width="12.7109375" style="75" hidden="1" customWidth="1"/>
    <col min="3592" max="3592" width="7.5703125" style="75" hidden="1" customWidth="1"/>
    <col min="3593" max="3593" width="0.140625" style="75" hidden="1" customWidth="1"/>
    <col min="3594" max="3839" width="0" style="75" hidden="1"/>
    <col min="3840" max="3840" width="7.7109375" style="75" hidden="1" customWidth="1"/>
    <col min="3841" max="3841" width="12.7109375" style="75" hidden="1" customWidth="1"/>
    <col min="3842" max="3842" width="7.7109375" style="75" hidden="1" customWidth="1"/>
    <col min="3843" max="3843" width="12.7109375" style="75" hidden="1" customWidth="1"/>
    <col min="3844" max="3844" width="7.7109375" style="75" hidden="1" customWidth="1"/>
    <col min="3845" max="3845" width="12.7109375" style="75" hidden="1" customWidth="1"/>
    <col min="3846" max="3846" width="7.7109375" style="75" hidden="1" customWidth="1"/>
    <col min="3847" max="3847" width="12.7109375" style="75" hidden="1" customWidth="1"/>
    <col min="3848" max="3848" width="7.5703125" style="75" hidden="1" customWidth="1"/>
    <col min="3849" max="3849" width="0.140625" style="75" hidden="1" customWidth="1"/>
    <col min="3850" max="4095" width="0" style="75" hidden="1"/>
    <col min="4096" max="4096" width="7.7109375" style="75" hidden="1" customWidth="1"/>
    <col min="4097" max="4097" width="12.7109375" style="75" hidden="1" customWidth="1"/>
    <col min="4098" max="4098" width="7.7109375" style="75" hidden="1" customWidth="1"/>
    <col min="4099" max="4099" width="12.7109375" style="75" hidden="1" customWidth="1"/>
    <col min="4100" max="4100" width="7.7109375" style="75" hidden="1" customWidth="1"/>
    <col min="4101" max="4101" width="12.7109375" style="75" hidden="1" customWidth="1"/>
    <col min="4102" max="4102" width="7.7109375" style="75" hidden="1" customWidth="1"/>
    <col min="4103" max="4103" width="12.7109375" style="75" hidden="1" customWidth="1"/>
    <col min="4104" max="4104" width="7.5703125" style="75" hidden="1" customWidth="1"/>
    <col min="4105" max="4105" width="0.140625" style="75" hidden="1" customWidth="1"/>
    <col min="4106" max="4351" width="0" style="75" hidden="1"/>
    <col min="4352" max="4352" width="7.7109375" style="75" hidden="1" customWidth="1"/>
    <col min="4353" max="4353" width="12.7109375" style="75" hidden="1" customWidth="1"/>
    <col min="4354" max="4354" width="7.7109375" style="75" hidden="1" customWidth="1"/>
    <col min="4355" max="4355" width="12.7109375" style="75" hidden="1" customWidth="1"/>
    <col min="4356" max="4356" width="7.7109375" style="75" hidden="1" customWidth="1"/>
    <col min="4357" max="4357" width="12.7109375" style="75" hidden="1" customWidth="1"/>
    <col min="4358" max="4358" width="7.7109375" style="75" hidden="1" customWidth="1"/>
    <col min="4359" max="4359" width="12.7109375" style="75" hidden="1" customWidth="1"/>
    <col min="4360" max="4360" width="7.5703125" style="75" hidden="1" customWidth="1"/>
    <col min="4361" max="4361" width="0.140625" style="75" hidden="1" customWidth="1"/>
    <col min="4362" max="4607" width="0" style="75" hidden="1"/>
    <col min="4608" max="4608" width="7.7109375" style="75" hidden="1" customWidth="1"/>
    <col min="4609" max="4609" width="12.7109375" style="75" hidden="1" customWidth="1"/>
    <col min="4610" max="4610" width="7.7109375" style="75" hidden="1" customWidth="1"/>
    <col min="4611" max="4611" width="12.7109375" style="75" hidden="1" customWidth="1"/>
    <col min="4612" max="4612" width="7.7109375" style="75" hidden="1" customWidth="1"/>
    <col min="4613" max="4613" width="12.7109375" style="75" hidden="1" customWidth="1"/>
    <col min="4614" max="4614" width="7.7109375" style="75" hidden="1" customWidth="1"/>
    <col min="4615" max="4615" width="12.7109375" style="75" hidden="1" customWidth="1"/>
    <col min="4616" max="4616" width="7.5703125" style="75" hidden="1" customWidth="1"/>
    <col min="4617" max="4617" width="0.140625" style="75" hidden="1" customWidth="1"/>
    <col min="4618" max="4863" width="0" style="75" hidden="1"/>
    <col min="4864" max="4864" width="7.7109375" style="75" hidden="1" customWidth="1"/>
    <col min="4865" max="4865" width="12.7109375" style="75" hidden="1" customWidth="1"/>
    <col min="4866" max="4866" width="7.7109375" style="75" hidden="1" customWidth="1"/>
    <col min="4867" max="4867" width="12.7109375" style="75" hidden="1" customWidth="1"/>
    <col min="4868" max="4868" width="7.7109375" style="75" hidden="1" customWidth="1"/>
    <col min="4869" max="4869" width="12.7109375" style="75" hidden="1" customWidth="1"/>
    <col min="4870" max="4870" width="7.7109375" style="75" hidden="1" customWidth="1"/>
    <col min="4871" max="4871" width="12.7109375" style="75" hidden="1" customWidth="1"/>
    <col min="4872" max="4872" width="7.5703125" style="75" hidden="1" customWidth="1"/>
    <col min="4873" max="4873" width="0.140625" style="75" hidden="1" customWidth="1"/>
    <col min="4874" max="5119" width="0" style="75" hidden="1"/>
    <col min="5120" max="5120" width="7.7109375" style="75" hidden="1" customWidth="1"/>
    <col min="5121" max="5121" width="12.7109375" style="75" hidden="1" customWidth="1"/>
    <col min="5122" max="5122" width="7.7109375" style="75" hidden="1" customWidth="1"/>
    <col min="5123" max="5123" width="12.7109375" style="75" hidden="1" customWidth="1"/>
    <col min="5124" max="5124" width="7.7109375" style="75" hidden="1" customWidth="1"/>
    <col min="5125" max="5125" width="12.7109375" style="75" hidden="1" customWidth="1"/>
    <col min="5126" max="5126" width="7.7109375" style="75" hidden="1" customWidth="1"/>
    <col min="5127" max="5127" width="12.7109375" style="75" hidden="1" customWidth="1"/>
    <col min="5128" max="5128" width="7.5703125" style="75" hidden="1" customWidth="1"/>
    <col min="5129" max="5129" width="0.140625" style="75" hidden="1" customWidth="1"/>
    <col min="5130" max="5375" width="0" style="75" hidden="1"/>
    <col min="5376" max="5376" width="7.7109375" style="75" hidden="1" customWidth="1"/>
    <col min="5377" max="5377" width="12.7109375" style="75" hidden="1" customWidth="1"/>
    <col min="5378" max="5378" width="7.7109375" style="75" hidden="1" customWidth="1"/>
    <col min="5379" max="5379" width="12.7109375" style="75" hidden="1" customWidth="1"/>
    <col min="5380" max="5380" width="7.7109375" style="75" hidden="1" customWidth="1"/>
    <col min="5381" max="5381" width="12.7109375" style="75" hidden="1" customWidth="1"/>
    <col min="5382" max="5382" width="7.7109375" style="75" hidden="1" customWidth="1"/>
    <col min="5383" max="5383" width="12.7109375" style="75" hidden="1" customWidth="1"/>
    <col min="5384" max="5384" width="7.5703125" style="75" hidden="1" customWidth="1"/>
    <col min="5385" max="5385" width="0.140625" style="75" hidden="1" customWidth="1"/>
    <col min="5386" max="5631" width="0" style="75" hidden="1"/>
    <col min="5632" max="5632" width="7.7109375" style="75" hidden="1" customWidth="1"/>
    <col min="5633" max="5633" width="12.7109375" style="75" hidden="1" customWidth="1"/>
    <col min="5634" max="5634" width="7.7109375" style="75" hidden="1" customWidth="1"/>
    <col min="5635" max="5635" width="12.7109375" style="75" hidden="1" customWidth="1"/>
    <col min="5636" max="5636" width="7.7109375" style="75" hidden="1" customWidth="1"/>
    <col min="5637" max="5637" width="12.7109375" style="75" hidden="1" customWidth="1"/>
    <col min="5638" max="5638" width="7.7109375" style="75" hidden="1" customWidth="1"/>
    <col min="5639" max="5639" width="12.7109375" style="75" hidden="1" customWidth="1"/>
    <col min="5640" max="5640" width="7.5703125" style="75" hidden="1" customWidth="1"/>
    <col min="5641" max="5641" width="0.140625" style="75" hidden="1" customWidth="1"/>
    <col min="5642" max="5887" width="0" style="75" hidden="1"/>
    <col min="5888" max="5888" width="7.7109375" style="75" hidden="1" customWidth="1"/>
    <col min="5889" max="5889" width="12.7109375" style="75" hidden="1" customWidth="1"/>
    <col min="5890" max="5890" width="7.7109375" style="75" hidden="1" customWidth="1"/>
    <col min="5891" max="5891" width="12.7109375" style="75" hidden="1" customWidth="1"/>
    <col min="5892" max="5892" width="7.7109375" style="75" hidden="1" customWidth="1"/>
    <col min="5893" max="5893" width="12.7109375" style="75" hidden="1" customWidth="1"/>
    <col min="5894" max="5894" width="7.7109375" style="75" hidden="1" customWidth="1"/>
    <col min="5895" max="5895" width="12.7109375" style="75" hidden="1" customWidth="1"/>
    <col min="5896" max="5896" width="7.5703125" style="75" hidden="1" customWidth="1"/>
    <col min="5897" max="5897" width="0.140625" style="75" hidden="1" customWidth="1"/>
    <col min="5898" max="6143" width="0" style="75" hidden="1"/>
    <col min="6144" max="6144" width="7.7109375" style="75" hidden="1" customWidth="1"/>
    <col min="6145" max="6145" width="12.7109375" style="75" hidden="1" customWidth="1"/>
    <col min="6146" max="6146" width="7.7109375" style="75" hidden="1" customWidth="1"/>
    <col min="6147" max="6147" width="12.7109375" style="75" hidden="1" customWidth="1"/>
    <col min="6148" max="6148" width="7.7109375" style="75" hidden="1" customWidth="1"/>
    <col min="6149" max="6149" width="12.7109375" style="75" hidden="1" customWidth="1"/>
    <col min="6150" max="6150" width="7.7109375" style="75" hidden="1" customWidth="1"/>
    <col min="6151" max="6151" width="12.7109375" style="75" hidden="1" customWidth="1"/>
    <col min="6152" max="6152" width="7.5703125" style="75" hidden="1" customWidth="1"/>
    <col min="6153" max="6153" width="0.140625" style="75" hidden="1" customWidth="1"/>
    <col min="6154" max="6399" width="0" style="75" hidden="1"/>
    <col min="6400" max="6400" width="7.7109375" style="75" hidden="1" customWidth="1"/>
    <col min="6401" max="6401" width="12.7109375" style="75" hidden="1" customWidth="1"/>
    <col min="6402" max="6402" width="7.7109375" style="75" hidden="1" customWidth="1"/>
    <col min="6403" max="6403" width="12.7109375" style="75" hidden="1" customWidth="1"/>
    <col min="6404" max="6404" width="7.7109375" style="75" hidden="1" customWidth="1"/>
    <col min="6405" max="6405" width="12.7109375" style="75" hidden="1" customWidth="1"/>
    <col min="6406" max="6406" width="7.7109375" style="75" hidden="1" customWidth="1"/>
    <col min="6407" max="6407" width="12.7109375" style="75" hidden="1" customWidth="1"/>
    <col min="6408" max="6408" width="7.5703125" style="75" hidden="1" customWidth="1"/>
    <col min="6409" max="6409" width="0.140625" style="75" hidden="1" customWidth="1"/>
    <col min="6410" max="6655" width="0" style="75" hidden="1"/>
    <col min="6656" max="6656" width="7.7109375" style="75" hidden="1" customWidth="1"/>
    <col min="6657" max="6657" width="12.7109375" style="75" hidden="1" customWidth="1"/>
    <col min="6658" max="6658" width="7.7109375" style="75" hidden="1" customWidth="1"/>
    <col min="6659" max="6659" width="12.7109375" style="75" hidden="1" customWidth="1"/>
    <col min="6660" max="6660" width="7.7109375" style="75" hidden="1" customWidth="1"/>
    <col min="6661" max="6661" width="12.7109375" style="75" hidden="1" customWidth="1"/>
    <col min="6662" max="6662" width="7.7109375" style="75" hidden="1" customWidth="1"/>
    <col min="6663" max="6663" width="12.7109375" style="75" hidden="1" customWidth="1"/>
    <col min="6664" max="6664" width="7.5703125" style="75" hidden="1" customWidth="1"/>
    <col min="6665" max="6665" width="0.140625" style="75" hidden="1" customWidth="1"/>
    <col min="6666" max="6911" width="0" style="75" hidden="1"/>
    <col min="6912" max="6912" width="7.7109375" style="75" hidden="1" customWidth="1"/>
    <col min="6913" max="6913" width="12.7109375" style="75" hidden="1" customWidth="1"/>
    <col min="6914" max="6914" width="7.7109375" style="75" hidden="1" customWidth="1"/>
    <col min="6915" max="6915" width="12.7109375" style="75" hidden="1" customWidth="1"/>
    <col min="6916" max="6916" width="7.7109375" style="75" hidden="1" customWidth="1"/>
    <col min="6917" max="6917" width="12.7109375" style="75" hidden="1" customWidth="1"/>
    <col min="6918" max="6918" width="7.7109375" style="75" hidden="1" customWidth="1"/>
    <col min="6919" max="6919" width="12.7109375" style="75" hidden="1" customWidth="1"/>
    <col min="6920" max="6920" width="7.5703125" style="75" hidden="1" customWidth="1"/>
    <col min="6921" max="6921" width="0.140625" style="75" hidden="1" customWidth="1"/>
    <col min="6922" max="7167" width="0" style="75" hidden="1"/>
    <col min="7168" max="7168" width="7.7109375" style="75" hidden="1" customWidth="1"/>
    <col min="7169" max="7169" width="12.7109375" style="75" hidden="1" customWidth="1"/>
    <col min="7170" max="7170" width="7.7109375" style="75" hidden="1" customWidth="1"/>
    <col min="7171" max="7171" width="12.7109375" style="75" hidden="1" customWidth="1"/>
    <col min="7172" max="7172" width="7.7109375" style="75" hidden="1" customWidth="1"/>
    <col min="7173" max="7173" width="12.7109375" style="75" hidden="1" customWidth="1"/>
    <col min="7174" max="7174" width="7.7109375" style="75" hidden="1" customWidth="1"/>
    <col min="7175" max="7175" width="12.7109375" style="75" hidden="1" customWidth="1"/>
    <col min="7176" max="7176" width="7.5703125" style="75" hidden="1" customWidth="1"/>
    <col min="7177" max="7177" width="0.140625" style="75" hidden="1" customWidth="1"/>
    <col min="7178" max="7423" width="0" style="75" hidden="1"/>
    <col min="7424" max="7424" width="7.7109375" style="75" hidden="1" customWidth="1"/>
    <col min="7425" max="7425" width="12.7109375" style="75" hidden="1" customWidth="1"/>
    <col min="7426" max="7426" width="7.7109375" style="75" hidden="1" customWidth="1"/>
    <col min="7427" max="7427" width="12.7109375" style="75" hidden="1" customWidth="1"/>
    <col min="7428" max="7428" width="7.7109375" style="75" hidden="1" customWidth="1"/>
    <col min="7429" max="7429" width="12.7109375" style="75" hidden="1" customWidth="1"/>
    <col min="7430" max="7430" width="7.7109375" style="75" hidden="1" customWidth="1"/>
    <col min="7431" max="7431" width="12.7109375" style="75" hidden="1" customWidth="1"/>
    <col min="7432" max="7432" width="7.5703125" style="75" hidden="1" customWidth="1"/>
    <col min="7433" max="7433" width="0.140625" style="75" hidden="1" customWidth="1"/>
    <col min="7434" max="7679" width="0" style="75" hidden="1"/>
    <col min="7680" max="7680" width="7.7109375" style="75" hidden="1" customWidth="1"/>
    <col min="7681" max="7681" width="12.7109375" style="75" hidden="1" customWidth="1"/>
    <col min="7682" max="7682" width="7.7109375" style="75" hidden="1" customWidth="1"/>
    <col min="7683" max="7683" width="12.7109375" style="75" hidden="1" customWidth="1"/>
    <col min="7684" max="7684" width="7.7109375" style="75" hidden="1" customWidth="1"/>
    <col min="7685" max="7685" width="12.7109375" style="75" hidden="1" customWidth="1"/>
    <col min="7686" max="7686" width="7.7109375" style="75" hidden="1" customWidth="1"/>
    <col min="7687" max="7687" width="12.7109375" style="75" hidden="1" customWidth="1"/>
    <col min="7688" max="7688" width="7.5703125" style="75" hidden="1" customWidth="1"/>
    <col min="7689" max="7689" width="0.140625" style="75" hidden="1" customWidth="1"/>
    <col min="7690" max="7935" width="0" style="75" hidden="1"/>
    <col min="7936" max="7936" width="7.7109375" style="75" hidden="1" customWidth="1"/>
    <col min="7937" max="7937" width="12.7109375" style="75" hidden="1" customWidth="1"/>
    <col min="7938" max="7938" width="7.7109375" style="75" hidden="1" customWidth="1"/>
    <col min="7939" max="7939" width="12.7109375" style="75" hidden="1" customWidth="1"/>
    <col min="7940" max="7940" width="7.7109375" style="75" hidden="1" customWidth="1"/>
    <col min="7941" max="7941" width="12.7109375" style="75" hidden="1" customWidth="1"/>
    <col min="7942" max="7942" width="7.7109375" style="75" hidden="1" customWidth="1"/>
    <col min="7943" max="7943" width="12.7109375" style="75" hidden="1" customWidth="1"/>
    <col min="7944" max="7944" width="7.5703125" style="75" hidden="1" customWidth="1"/>
    <col min="7945" max="7945" width="0.140625" style="75" hidden="1" customWidth="1"/>
    <col min="7946" max="8191" width="0" style="75" hidden="1"/>
    <col min="8192" max="8192" width="7.7109375" style="75" hidden="1" customWidth="1"/>
    <col min="8193" max="8193" width="12.7109375" style="75" hidden="1" customWidth="1"/>
    <col min="8194" max="8194" width="7.7109375" style="75" hidden="1" customWidth="1"/>
    <col min="8195" max="8195" width="12.7109375" style="75" hidden="1" customWidth="1"/>
    <col min="8196" max="8196" width="7.7109375" style="75" hidden="1" customWidth="1"/>
    <col min="8197" max="8197" width="12.7109375" style="75" hidden="1" customWidth="1"/>
    <col min="8198" max="8198" width="7.7109375" style="75" hidden="1" customWidth="1"/>
    <col min="8199" max="8199" width="12.7109375" style="75" hidden="1" customWidth="1"/>
    <col min="8200" max="8200" width="7.5703125" style="75" hidden="1" customWidth="1"/>
    <col min="8201" max="8201" width="0.140625" style="75" hidden="1" customWidth="1"/>
    <col min="8202" max="8447" width="0" style="75" hidden="1"/>
    <col min="8448" max="8448" width="7.7109375" style="75" hidden="1" customWidth="1"/>
    <col min="8449" max="8449" width="12.7109375" style="75" hidden="1" customWidth="1"/>
    <col min="8450" max="8450" width="7.7109375" style="75" hidden="1" customWidth="1"/>
    <col min="8451" max="8451" width="12.7109375" style="75" hidden="1" customWidth="1"/>
    <col min="8452" max="8452" width="7.7109375" style="75" hidden="1" customWidth="1"/>
    <col min="8453" max="8453" width="12.7109375" style="75" hidden="1" customWidth="1"/>
    <col min="8454" max="8454" width="7.7109375" style="75" hidden="1" customWidth="1"/>
    <col min="8455" max="8455" width="12.7109375" style="75" hidden="1" customWidth="1"/>
    <col min="8456" max="8456" width="7.5703125" style="75" hidden="1" customWidth="1"/>
    <col min="8457" max="8457" width="0.140625" style="75" hidden="1" customWidth="1"/>
    <col min="8458" max="8703" width="0" style="75" hidden="1"/>
    <col min="8704" max="8704" width="7.7109375" style="75" hidden="1" customWidth="1"/>
    <col min="8705" max="8705" width="12.7109375" style="75" hidden="1" customWidth="1"/>
    <col min="8706" max="8706" width="7.7109375" style="75" hidden="1" customWidth="1"/>
    <col min="8707" max="8707" width="12.7109375" style="75" hidden="1" customWidth="1"/>
    <col min="8708" max="8708" width="7.7109375" style="75" hidden="1" customWidth="1"/>
    <col min="8709" max="8709" width="12.7109375" style="75" hidden="1" customWidth="1"/>
    <col min="8710" max="8710" width="7.7109375" style="75" hidden="1" customWidth="1"/>
    <col min="8711" max="8711" width="12.7109375" style="75" hidden="1" customWidth="1"/>
    <col min="8712" max="8712" width="7.5703125" style="75" hidden="1" customWidth="1"/>
    <col min="8713" max="8713" width="0.140625" style="75" hidden="1" customWidth="1"/>
    <col min="8714" max="8959" width="0" style="75" hidden="1"/>
    <col min="8960" max="8960" width="7.7109375" style="75" hidden="1" customWidth="1"/>
    <col min="8961" max="8961" width="12.7109375" style="75" hidden="1" customWidth="1"/>
    <col min="8962" max="8962" width="7.7109375" style="75" hidden="1" customWidth="1"/>
    <col min="8963" max="8963" width="12.7109375" style="75" hidden="1" customWidth="1"/>
    <col min="8964" max="8964" width="7.7109375" style="75" hidden="1" customWidth="1"/>
    <col min="8965" max="8965" width="12.7109375" style="75" hidden="1" customWidth="1"/>
    <col min="8966" max="8966" width="7.7109375" style="75" hidden="1" customWidth="1"/>
    <col min="8967" max="8967" width="12.7109375" style="75" hidden="1" customWidth="1"/>
    <col min="8968" max="8968" width="7.5703125" style="75" hidden="1" customWidth="1"/>
    <col min="8969" max="8969" width="0.140625" style="75" hidden="1" customWidth="1"/>
    <col min="8970" max="9215" width="0" style="75" hidden="1"/>
    <col min="9216" max="9216" width="7.7109375" style="75" hidden="1" customWidth="1"/>
    <col min="9217" max="9217" width="12.7109375" style="75" hidden="1" customWidth="1"/>
    <col min="9218" max="9218" width="7.7109375" style="75" hidden="1" customWidth="1"/>
    <col min="9219" max="9219" width="12.7109375" style="75" hidden="1" customWidth="1"/>
    <col min="9220" max="9220" width="7.7109375" style="75" hidden="1" customWidth="1"/>
    <col min="9221" max="9221" width="12.7109375" style="75" hidden="1" customWidth="1"/>
    <col min="9222" max="9222" width="7.7109375" style="75" hidden="1" customWidth="1"/>
    <col min="9223" max="9223" width="12.7109375" style="75" hidden="1" customWidth="1"/>
    <col min="9224" max="9224" width="7.5703125" style="75" hidden="1" customWidth="1"/>
    <col min="9225" max="9225" width="0.140625" style="75" hidden="1" customWidth="1"/>
    <col min="9226" max="9471" width="0" style="75" hidden="1"/>
    <col min="9472" max="9472" width="7.7109375" style="75" hidden="1" customWidth="1"/>
    <col min="9473" max="9473" width="12.7109375" style="75" hidden="1" customWidth="1"/>
    <col min="9474" max="9474" width="7.7109375" style="75" hidden="1" customWidth="1"/>
    <col min="9475" max="9475" width="12.7109375" style="75" hidden="1" customWidth="1"/>
    <col min="9476" max="9476" width="7.7109375" style="75" hidden="1" customWidth="1"/>
    <col min="9477" max="9477" width="12.7109375" style="75" hidden="1" customWidth="1"/>
    <col min="9478" max="9478" width="7.7109375" style="75" hidden="1" customWidth="1"/>
    <col min="9479" max="9479" width="12.7109375" style="75" hidden="1" customWidth="1"/>
    <col min="9480" max="9480" width="7.5703125" style="75" hidden="1" customWidth="1"/>
    <col min="9481" max="9481" width="0.140625" style="75" hidden="1" customWidth="1"/>
    <col min="9482" max="9727" width="0" style="75" hidden="1"/>
    <col min="9728" max="9728" width="7.7109375" style="75" hidden="1" customWidth="1"/>
    <col min="9729" max="9729" width="12.7109375" style="75" hidden="1" customWidth="1"/>
    <col min="9730" max="9730" width="7.7109375" style="75" hidden="1" customWidth="1"/>
    <col min="9731" max="9731" width="12.7109375" style="75" hidden="1" customWidth="1"/>
    <col min="9732" max="9732" width="7.7109375" style="75" hidden="1" customWidth="1"/>
    <col min="9733" max="9733" width="12.7109375" style="75" hidden="1" customWidth="1"/>
    <col min="9734" max="9734" width="7.7109375" style="75" hidden="1" customWidth="1"/>
    <col min="9735" max="9735" width="12.7109375" style="75" hidden="1" customWidth="1"/>
    <col min="9736" max="9736" width="7.5703125" style="75" hidden="1" customWidth="1"/>
    <col min="9737" max="9737" width="0.140625" style="75" hidden="1" customWidth="1"/>
    <col min="9738" max="9983" width="0" style="75" hidden="1"/>
    <col min="9984" max="9984" width="7.7109375" style="75" hidden="1" customWidth="1"/>
    <col min="9985" max="9985" width="12.7109375" style="75" hidden="1" customWidth="1"/>
    <col min="9986" max="9986" width="7.7109375" style="75" hidden="1" customWidth="1"/>
    <col min="9987" max="9987" width="12.7109375" style="75" hidden="1" customWidth="1"/>
    <col min="9988" max="9988" width="7.7109375" style="75" hidden="1" customWidth="1"/>
    <col min="9989" max="9989" width="12.7109375" style="75" hidden="1" customWidth="1"/>
    <col min="9990" max="9990" width="7.7109375" style="75" hidden="1" customWidth="1"/>
    <col min="9991" max="9991" width="12.7109375" style="75" hidden="1" customWidth="1"/>
    <col min="9992" max="9992" width="7.5703125" style="75" hidden="1" customWidth="1"/>
    <col min="9993" max="9993" width="0.140625" style="75" hidden="1" customWidth="1"/>
    <col min="9994" max="10239" width="0" style="75" hidden="1"/>
    <col min="10240" max="10240" width="7.7109375" style="75" hidden="1" customWidth="1"/>
    <col min="10241" max="10241" width="12.7109375" style="75" hidden="1" customWidth="1"/>
    <col min="10242" max="10242" width="7.7109375" style="75" hidden="1" customWidth="1"/>
    <col min="10243" max="10243" width="12.7109375" style="75" hidden="1" customWidth="1"/>
    <col min="10244" max="10244" width="7.7109375" style="75" hidden="1" customWidth="1"/>
    <col min="10245" max="10245" width="12.7109375" style="75" hidden="1" customWidth="1"/>
    <col min="10246" max="10246" width="7.7109375" style="75" hidden="1" customWidth="1"/>
    <col min="10247" max="10247" width="12.7109375" style="75" hidden="1" customWidth="1"/>
    <col min="10248" max="10248" width="7.5703125" style="75" hidden="1" customWidth="1"/>
    <col min="10249" max="10249" width="0.140625" style="75" hidden="1" customWidth="1"/>
    <col min="10250" max="10495" width="0" style="75" hidden="1"/>
    <col min="10496" max="10496" width="7.7109375" style="75" hidden="1" customWidth="1"/>
    <col min="10497" max="10497" width="12.7109375" style="75" hidden="1" customWidth="1"/>
    <col min="10498" max="10498" width="7.7109375" style="75" hidden="1" customWidth="1"/>
    <col min="10499" max="10499" width="12.7109375" style="75" hidden="1" customWidth="1"/>
    <col min="10500" max="10500" width="7.7109375" style="75" hidden="1" customWidth="1"/>
    <col min="10501" max="10501" width="12.7109375" style="75" hidden="1" customWidth="1"/>
    <col min="10502" max="10502" width="7.7109375" style="75" hidden="1" customWidth="1"/>
    <col min="10503" max="10503" width="12.7109375" style="75" hidden="1" customWidth="1"/>
    <col min="10504" max="10504" width="7.5703125" style="75" hidden="1" customWidth="1"/>
    <col min="10505" max="10505" width="0.140625" style="75" hidden="1" customWidth="1"/>
    <col min="10506" max="10751" width="0" style="75" hidden="1"/>
    <col min="10752" max="10752" width="7.7109375" style="75" hidden="1" customWidth="1"/>
    <col min="10753" max="10753" width="12.7109375" style="75" hidden="1" customWidth="1"/>
    <col min="10754" max="10754" width="7.7109375" style="75" hidden="1" customWidth="1"/>
    <col min="10755" max="10755" width="12.7109375" style="75" hidden="1" customWidth="1"/>
    <col min="10756" max="10756" width="7.7109375" style="75" hidden="1" customWidth="1"/>
    <col min="10757" max="10757" width="12.7109375" style="75" hidden="1" customWidth="1"/>
    <col min="10758" max="10758" width="7.7109375" style="75" hidden="1" customWidth="1"/>
    <col min="10759" max="10759" width="12.7109375" style="75" hidden="1" customWidth="1"/>
    <col min="10760" max="10760" width="7.5703125" style="75" hidden="1" customWidth="1"/>
    <col min="10761" max="10761" width="0.140625" style="75" hidden="1" customWidth="1"/>
    <col min="10762" max="11007" width="0" style="75" hidden="1"/>
    <col min="11008" max="11008" width="7.7109375" style="75" hidden="1" customWidth="1"/>
    <col min="11009" max="11009" width="12.7109375" style="75" hidden="1" customWidth="1"/>
    <col min="11010" max="11010" width="7.7109375" style="75" hidden="1" customWidth="1"/>
    <col min="11011" max="11011" width="12.7109375" style="75" hidden="1" customWidth="1"/>
    <col min="11012" max="11012" width="7.7109375" style="75" hidden="1" customWidth="1"/>
    <col min="11013" max="11013" width="12.7109375" style="75" hidden="1" customWidth="1"/>
    <col min="11014" max="11014" width="7.7109375" style="75" hidden="1" customWidth="1"/>
    <col min="11015" max="11015" width="12.7109375" style="75" hidden="1" customWidth="1"/>
    <col min="11016" max="11016" width="7.5703125" style="75" hidden="1" customWidth="1"/>
    <col min="11017" max="11017" width="0.140625" style="75" hidden="1" customWidth="1"/>
    <col min="11018" max="11263" width="0" style="75" hidden="1"/>
    <col min="11264" max="11264" width="7.7109375" style="75" hidden="1" customWidth="1"/>
    <col min="11265" max="11265" width="12.7109375" style="75" hidden="1" customWidth="1"/>
    <col min="11266" max="11266" width="7.7109375" style="75" hidden="1" customWidth="1"/>
    <col min="11267" max="11267" width="12.7109375" style="75" hidden="1" customWidth="1"/>
    <col min="11268" max="11268" width="7.7109375" style="75" hidden="1" customWidth="1"/>
    <col min="11269" max="11269" width="12.7109375" style="75" hidden="1" customWidth="1"/>
    <col min="11270" max="11270" width="7.7109375" style="75" hidden="1" customWidth="1"/>
    <col min="11271" max="11271" width="12.7109375" style="75" hidden="1" customWidth="1"/>
    <col min="11272" max="11272" width="7.5703125" style="75" hidden="1" customWidth="1"/>
    <col min="11273" max="11273" width="0.140625" style="75" hidden="1" customWidth="1"/>
    <col min="11274" max="11519" width="0" style="75" hidden="1"/>
    <col min="11520" max="11520" width="7.7109375" style="75" hidden="1" customWidth="1"/>
    <col min="11521" max="11521" width="12.7109375" style="75" hidden="1" customWidth="1"/>
    <col min="11522" max="11522" width="7.7109375" style="75" hidden="1" customWidth="1"/>
    <col min="11523" max="11523" width="12.7109375" style="75" hidden="1" customWidth="1"/>
    <col min="11524" max="11524" width="7.7109375" style="75" hidden="1" customWidth="1"/>
    <col min="11525" max="11525" width="12.7109375" style="75" hidden="1" customWidth="1"/>
    <col min="11526" max="11526" width="7.7109375" style="75" hidden="1" customWidth="1"/>
    <col min="11527" max="11527" width="12.7109375" style="75" hidden="1" customWidth="1"/>
    <col min="11528" max="11528" width="7.5703125" style="75" hidden="1" customWidth="1"/>
    <col min="11529" max="11529" width="0.140625" style="75" hidden="1" customWidth="1"/>
    <col min="11530" max="11775" width="0" style="75" hidden="1"/>
    <col min="11776" max="11776" width="7.7109375" style="75" hidden="1" customWidth="1"/>
    <col min="11777" max="11777" width="12.7109375" style="75" hidden="1" customWidth="1"/>
    <col min="11778" max="11778" width="7.7109375" style="75" hidden="1" customWidth="1"/>
    <col min="11779" max="11779" width="12.7109375" style="75" hidden="1" customWidth="1"/>
    <col min="11780" max="11780" width="7.7109375" style="75" hidden="1" customWidth="1"/>
    <col min="11781" max="11781" width="12.7109375" style="75" hidden="1" customWidth="1"/>
    <col min="11782" max="11782" width="7.7109375" style="75" hidden="1" customWidth="1"/>
    <col min="11783" max="11783" width="12.7109375" style="75" hidden="1" customWidth="1"/>
    <col min="11784" max="11784" width="7.5703125" style="75" hidden="1" customWidth="1"/>
    <col min="11785" max="11785" width="0.140625" style="75" hidden="1" customWidth="1"/>
    <col min="11786" max="12031" width="0" style="75" hidden="1"/>
    <col min="12032" max="12032" width="7.7109375" style="75" hidden="1" customWidth="1"/>
    <col min="12033" max="12033" width="12.7109375" style="75" hidden="1" customWidth="1"/>
    <col min="12034" max="12034" width="7.7109375" style="75" hidden="1" customWidth="1"/>
    <col min="12035" max="12035" width="12.7109375" style="75" hidden="1" customWidth="1"/>
    <col min="12036" max="12036" width="7.7109375" style="75" hidden="1" customWidth="1"/>
    <col min="12037" max="12037" width="12.7109375" style="75" hidden="1" customWidth="1"/>
    <col min="12038" max="12038" width="7.7109375" style="75" hidden="1" customWidth="1"/>
    <col min="12039" max="12039" width="12.7109375" style="75" hidden="1" customWidth="1"/>
    <col min="12040" max="12040" width="7.5703125" style="75" hidden="1" customWidth="1"/>
    <col min="12041" max="12041" width="0.140625" style="75" hidden="1" customWidth="1"/>
    <col min="12042" max="12287" width="0" style="75" hidden="1"/>
    <col min="12288" max="12288" width="7.7109375" style="75" hidden="1" customWidth="1"/>
    <col min="12289" max="12289" width="12.7109375" style="75" hidden="1" customWidth="1"/>
    <col min="12290" max="12290" width="7.7109375" style="75" hidden="1" customWidth="1"/>
    <col min="12291" max="12291" width="12.7109375" style="75" hidden="1" customWidth="1"/>
    <col min="12292" max="12292" width="7.7109375" style="75" hidden="1" customWidth="1"/>
    <col min="12293" max="12293" width="12.7109375" style="75" hidden="1" customWidth="1"/>
    <col min="12294" max="12294" width="7.7109375" style="75" hidden="1" customWidth="1"/>
    <col min="12295" max="12295" width="12.7109375" style="75" hidden="1" customWidth="1"/>
    <col min="12296" max="12296" width="7.5703125" style="75" hidden="1" customWidth="1"/>
    <col min="12297" max="12297" width="0.140625" style="75" hidden="1" customWidth="1"/>
    <col min="12298" max="12543" width="0" style="75" hidden="1"/>
    <col min="12544" max="12544" width="7.7109375" style="75" hidden="1" customWidth="1"/>
    <col min="12545" max="12545" width="12.7109375" style="75" hidden="1" customWidth="1"/>
    <col min="12546" max="12546" width="7.7109375" style="75" hidden="1" customWidth="1"/>
    <col min="12547" max="12547" width="12.7109375" style="75" hidden="1" customWidth="1"/>
    <col min="12548" max="12548" width="7.7109375" style="75" hidden="1" customWidth="1"/>
    <col min="12549" max="12549" width="12.7109375" style="75" hidden="1" customWidth="1"/>
    <col min="12550" max="12550" width="7.7109375" style="75" hidden="1" customWidth="1"/>
    <col min="12551" max="12551" width="12.7109375" style="75" hidden="1" customWidth="1"/>
    <col min="12552" max="12552" width="7.5703125" style="75" hidden="1" customWidth="1"/>
    <col min="12553" max="12553" width="0.140625" style="75" hidden="1" customWidth="1"/>
    <col min="12554" max="12799" width="0" style="75" hidden="1"/>
    <col min="12800" max="12800" width="7.7109375" style="75" hidden="1" customWidth="1"/>
    <col min="12801" max="12801" width="12.7109375" style="75" hidden="1" customWidth="1"/>
    <col min="12802" max="12802" width="7.7109375" style="75" hidden="1" customWidth="1"/>
    <col min="12803" max="12803" width="12.7109375" style="75" hidden="1" customWidth="1"/>
    <col min="12804" max="12804" width="7.7109375" style="75" hidden="1" customWidth="1"/>
    <col min="12805" max="12805" width="12.7109375" style="75" hidden="1" customWidth="1"/>
    <col min="12806" max="12806" width="7.7109375" style="75" hidden="1" customWidth="1"/>
    <col min="12807" max="12807" width="12.7109375" style="75" hidden="1" customWidth="1"/>
    <col min="12808" max="12808" width="7.5703125" style="75" hidden="1" customWidth="1"/>
    <col min="12809" max="12809" width="0.140625" style="75" hidden="1" customWidth="1"/>
    <col min="12810" max="13055" width="0" style="75" hidden="1"/>
    <col min="13056" max="13056" width="7.7109375" style="75" hidden="1" customWidth="1"/>
    <col min="13057" max="13057" width="12.7109375" style="75" hidden="1" customWidth="1"/>
    <col min="13058" max="13058" width="7.7109375" style="75" hidden="1" customWidth="1"/>
    <col min="13059" max="13059" width="12.7109375" style="75" hidden="1" customWidth="1"/>
    <col min="13060" max="13060" width="7.7109375" style="75" hidden="1" customWidth="1"/>
    <col min="13061" max="13061" width="12.7109375" style="75" hidden="1" customWidth="1"/>
    <col min="13062" max="13062" width="7.7109375" style="75" hidden="1" customWidth="1"/>
    <col min="13063" max="13063" width="12.7109375" style="75" hidden="1" customWidth="1"/>
    <col min="13064" max="13064" width="7.5703125" style="75" hidden="1" customWidth="1"/>
    <col min="13065" max="13065" width="0.140625" style="75" hidden="1" customWidth="1"/>
    <col min="13066" max="13311" width="0" style="75" hidden="1"/>
    <col min="13312" max="13312" width="7.7109375" style="75" hidden="1" customWidth="1"/>
    <col min="13313" max="13313" width="12.7109375" style="75" hidden="1" customWidth="1"/>
    <col min="13314" max="13314" width="7.7109375" style="75" hidden="1" customWidth="1"/>
    <col min="13315" max="13315" width="12.7109375" style="75" hidden="1" customWidth="1"/>
    <col min="13316" max="13316" width="7.7109375" style="75" hidden="1" customWidth="1"/>
    <col min="13317" max="13317" width="12.7109375" style="75" hidden="1" customWidth="1"/>
    <col min="13318" max="13318" width="7.7109375" style="75" hidden="1" customWidth="1"/>
    <col min="13319" max="13319" width="12.7109375" style="75" hidden="1" customWidth="1"/>
    <col min="13320" max="13320" width="7.5703125" style="75" hidden="1" customWidth="1"/>
    <col min="13321" max="13321" width="0.140625" style="75" hidden="1" customWidth="1"/>
    <col min="13322" max="13567" width="0" style="75" hidden="1"/>
    <col min="13568" max="13568" width="7.7109375" style="75" hidden="1" customWidth="1"/>
    <col min="13569" max="13569" width="12.7109375" style="75" hidden="1" customWidth="1"/>
    <col min="13570" max="13570" width="7.7109375" style="75" hidden="1" customWidth="1"/>
    <col min="13571" max="13571" width="12.7109375" style="75" hidden="1" customWidth="1"/>
    <col min="13572" max="13572" width="7.7109375" style="75" hidden="1" customWidth="1"/>
    <col min="13573" max="13573" width="12.7109375" style="75" hidden="1" customWidth="1"/>
    <col min="13574" max="13574" width="7.7109375" style="75" hidden="1" customWidth="1"/>
    <col min="13575" max="13575" width="12.7109375" style="75" hidden="1" customWidth="1"/>
    <col min="13576" max="13576" width="7.5703125" style="75" hidden="1" customWidth="1"/>
    <col min="13577" max="13577" width="0.140625" style="75" hidden="1" customWidth="1"/>
    <col min="13578" max="13823" width="0" style="75" hidden="1"/>
    <col min="13824" max="13824" width="7.7109375" style="75" hidden="1" customWidth="1"/>
    <col min="13825" max="13825" width="12.7109375" style="75" hidden="1" customWidth="1"/>
    <col min="13826" max="13826" width="7.7109375" style="75" hidden="1" customWidth="1"/>
    <col min="13827" max="13827" width="12.7109375" style="75" hidden="1" customWidth="1"/>
    <col min="13828" max="13828" width="7.7109375" style="75" hidden="1" customWidth="1"/>
    <col min="13829" max="13829" width="12.7109375" style="75" hidden="1" customWidth="1"/>
    <col min="13830" max="13830" width="7.7109375" style="75" hidden="1" customWidth="1"/>
    <col min="13831" max="13831" width="12.7109375" style="75" hidden="1" customWidth="1"/>
    <col min="13832" max="13832" width="7.5703125" style="75" hidden="1" customWidth="1"/>
    <col min="13833" max="13833" width="0.140625" style="75" hidden="1" customWidth="1"/>
    <col min="13834" max="14079" width="0" style="75" hidden="1"/>
    <col min="14080" max="14080" width="7.7109375" style="75" hidden="1" customWidth="1"/>
    <col min="14081" max="14081" width="12.7109375" style="75" hidden="1" customWidth="1"/>
    <col min="14082" max="14082" width="7.7109375" style="75" hidden="1" customWidth="1"/>
    <col min="14083" max="14083" width="12.7109375" style="75" hidden="1" customWidth="1"/>
    <col min="14084" max="14084" width="7.7109375" style="75" hidden="1" customWidth="1"/>
    <col min="14085" max="14085" width="12.7109375" style="75" hidden="1" customWidth="1"/>
    <col min="14086" max="14086" width="7.7109375" style="75" hidden="1" customWidth="1"/>
    <col min="14087" max="14087" width="12.7109375" style="75" hidden="1" customWidth="1"/>
    <col min="14088" max="14088" width="7.5703125" style="75" hidden="1" customWidth="1"/>
    <col min="14089" max="14089" width="0.140625" style="75" hidden="1" customWidth="1"/>
    <col min="14090" max="14335" width="0" style="75" hidden="1"/>
    <col min="14336" max="14336" width="7.7109375" style="75" hidden="1" customWidth="1"/>
    <col min="14337" max="14337" width="12.7109375" style="75" hidden="1" customWidth="1"/>
    <col min="14338" max="14338" width="7.7109375" style="75" hidden="1" customWidth="1"/>
    <col min="14339" max="14339" width="12.7109375" style="75" hidden="1" customWidth="1"/>
    <col min="14340" max="14340" width="7.7109375" style="75" hidden="1" customWidth="1"/>
    <col min="14341" max="14341" width="12.7109375" style="75" hidden="1" customWidth="1"/>
    <col min="14342" max="14342" width="7.7109375" style="75" hidden="1" customWidth="1"/>
    <col min="14343" max="14343" width="12.7109375" style="75" hidden="1" customWidth="1"/>
    <col min="14344" max="14344" width="7.5703125" style="75" hidden="1" customWidth="1"/>
    <col min="14345" max="14345" width="0.140625" style="75" hidden="1" customWidth="1"/>
    <col min="14346" max="14591" width="0" style="75" hidden="1"/>
    <col min="14592" max="14592" width="7.7109375" style="75" hidden="1" customWidth="1"/>
    <col min="14593" max="14593" width="12.7109375" style="75" hidden="1" customWidth="1"/>
    <col min="14594" max="14594" width="7.7109375" style="75" hidden="1" customWidth="1"/>
    <col min="14595" max="14595" width="12.7109375" style="75" hidden="1" customWidth="1"/>
    <col min="14596" max="14596" width="7.7109375" style="75" hidden="1" customWidth="1"/>
    <col min="14597" max="14597" width="12.7109375" style="75" hidden="1" customWidth="1"/>
    <col min="14598" max="14598" width="7.7109375" style="75" hidden="1" customWidth="1"/>
    <col min="14599" max="14599" width="12.7109375" style="75" hidden="1" customWidth="1"/>
    <col min="14600" max="14600" width="7.5703125" style="75" hidden="1" customWidth="1"/>
    <col min="14601" max="14601" width="0.140625" style="75" hidden="1" customWidth="1"/>
    <col min="14602" max="14847" width="0" style="75" hidden="1"/>
    <col min="14848" max="14848" width="7.7109375" style="75" hidden="1" customWidth="1"/>
    <col min="14849" max="14849" width="12.7109375" style="75" hidden="1" customWidth="1"/>
    <col min="14850" max="14850" width="7.7109375" style="75" hidden="1" customWidth="1"/>
    <col min="14851" max="14851" width="12.7109375" style="75" hidden="1" customWidth="1"/>
    <col min="14852" max="14852" width="7.7109375" style="75" hidden="1" customWidth="1"/>
    <col min="14853" max="14853" width="12.7109375" style="75" hidden="1" customWidth="1"/>
    <col min="14854" max="14854" width="7.7109375" style="75" hidden="1" customWidth="1"/>
    <col min="14855" max="14855" width="12.7109375" style="75" hidden="1" customWidth="1"/>
    <col min="14856" max="14856" width="7.5703125" style="75" hidden="1" customWidth="1"/>
    <col min="14857" max="14857" width="0.140625" style="75" hidden="1" customWidth="1"/>
    <col min="14858" max="15103" width="0" style="75" hidden="1"/>
    <col min="15104" max="15104" width="7.7109375" style="75" hidden="1" customWidth="1"/>
    <col min="15105" max="15105" width="12.7109375" style="75" hidden="1" customWidth="1"/>
    <col min="15106" max="15106" width="7.7109375" style="75" hidden="1" customWidth="1"/>
    <col min="15107" max="15107" width="12.7109375" style="75" hidden="1" customWidth="1"/>
    <col min="15108" max="15108" width="7.7109375" style="75" hidden="1" customWidth="1"/>
    <col min="15109" max="15109" width="12.7109375" style="75" hidden="1" customWidth="1"/>
    <col min="15110" max="15110" width="7.7109375" style="75" hidden="1" customWidth="1"/>
    <col min="15111" max="15111" width="12.7109375" style="75" hidden="1" customWidth="1"/>
    <col min="15112" max="15112" width="7.5703125" style="75" hidden="1" customWidth="1"/>
    <col min="15113" max="15113" width="0.140625" style="75" hidden="1" customWidth="1"/>
    <col min="15114" max="15359" width="0" style="75" hidden="1"/>
    <col min="15360" max="15360" width="7.7109375" style="75" hidden="1" customWidth="1"/>
    <col min="15361" max="15361" width="12.7109375" style="75" hidden="1" customWidth="1"/>
    <col min="15362" max="15362" width="7.7109375" style="75" hidden="1" customWidth="1"/>
    <col min="15363" max="15363" width="12.7109375" style="75" hidden="1" customWidth="1"/>
    <col min="15364" max="15364" width="7.7109375" style="75" hidden="1" customWidth="1"/>
    <col min="15365" max="15365" width="12.7109375" style="75" hidden="1" customWidth="1"/>
    <col min="15366" max="15366" width="7.7109375" style="75" hidden="1" customWidth="1"/>
    <col min="15367" max="15367" width="12.7109375" style="75" hidden="1" customWidth="1"/>
    <col min="15368" max="15368" width="7.5703125" style="75" hidden="1" customWidth="1"/>
    <col min="15369" max="15369" width="0.140625" style="75" hidden="1" customWidth="1"/>
    <col min="15370" max="15615" width="0" style="75" hidden="1"/>
    <col min="15616" max="15616" width="7.7109375" style="75" hidden="1" customWidth="1"/>
    <col min="15617" max="15617" width="12.7109375" style="75" hidden="1" customWidth="1"/>
    <col min="15618" max="15618" width="7.7109375" style="75" hidden="1" customWidth="1"/>
    <col min="15619" max="15619" width="12.7109375" style="75" hidden="1" customWidth="1"/>
    <col min="15620" max="15620" width="7.7109375" style="75" hidden="1" customWidth="1"/>
    <col min="15621" max="15621" width="12.7109375" style="75" hidden="1" customWidth="1"/>
    <col min="15622" max="15622" width="7.7109375" style="75" hidden="1" customWidth="1"/>
    <col min="15623" max="15623" width="12.7109375" style="75" hidden="1" customWidth="1"/>
    <col min="15624" max="15624" width="7.5703125" style="75" hidden="1" customWidth="1"/>
    <col min="15625" max="15625" width="0.140625" style="75" hidden="1" customWidth="1"/>
    <col min="15626" max="15871" width="0" style="75" hidden="1"/>
    <col min="15872" max="15872" width="7.7109375" style="75" hidden="1" customWidth="1"/>
    <col min="15873" max="15873" width="12.7109375" style="75" hidden="1" customWidth="1"/>
    <col min="15874" max="15874" width="7.7109375" style="75" hidden="1" customWidth="1"/>
    <col min="15875" max="15875" width="12.7109375" style="75" hidden="1" customWidth="1"/>
    <col min="15876" max="15876" width="7.7109375" style="75" hidden="1" customWidth="1"/>
    <col min="15877" max="15877" width="12.7109375" style="75" hidden="1" customWidth="1"/>
    <col min="15878" max="15878" width="7.7109375" style="75" hidden="1" customWidth="1"/>
    <col min="15879" max="15879" width="12.7109375" style="75" hidden="1" customWidth="1"/>
    <col min="15880" max="15880" width="7.5703125" style="75" hidden="1" customWidth="1"/>
    <col min="15881" max="15881" width="0.140625" style="75" hidden="1" customWidth="1"/>
    <col min="15882" max="16127" width="0" style="75" hidden="1"/>
    <col min="16128" max="16128" width="7.7109375" style="75" hidden="1" customWidth="1"/>
    <col min="16129" max="16129" width="12.7109375" style="75" hidden="1" customWidth="1"/>
    <col min="16130" max="16130" width="7.7109375" style="75" hidden="1" customWidth="1"/>
    <col min="16131" max="16131" width="12.7109375" style="75" hidden="1" customWidth="1"/>
    <col min="16132" max="16132" width="7.7109375" style="75" hidden="1" customWidth="1"/>
    <col min="16133" max="16133" width="12.7109375" style="75" hidden="1" customWidth="1"/>
    <col min="16134" max="16134" width="7.7109375" style="75" hidden="1" customWidth="1"/>
    <col min="16135" max="16135" width="12.7109375" style="75" hidden="1" customWidth="1"/>
    <col min="16136" max="16136" width="7.5703125" style="75" hidden="1" customWidth="1"/>
    <col min="16137" max="16137" width="0.140625" style="75" hidden="1" customWidth="1"/>
    <col min="16138" max="16138" width="7.5703125" style="75" hidden="1"/>
    <col min="16139" max="16139" width="0.140625" style="75" hidden="1"/>
    <col min="16140" max="16384" width="0" style="75" hidden="1"/>
  </cols>
  <sheetData>
    <row r="1" spans="1:8" ht="22.5" customHeight="1" x14ac:dyDescent="0.2">
      <c r="A1" s="229" t="s">
        <v>59</v>
      </c>
      <c r="B1" s="230"/>
      <c r="C1" s="230"/>
      <c r="D1" s="230"/>
      <c r="E1" s="230"/>
      <c r="F1" s="230"/>
      <c r="G1" s="230"/>
      <c r="H1" s="231"/>
    </row>
    <row r="2" spans="1:8" ht="22.5" customHeight="1" thickBot="1" x14ac:dyDescent="0.25">
      <c r="A2" s="232"/>
      <c r="B2" s="233"/>
      <c r="C2" s="233"/>
      <c r="D2" s="233"/>
      <c r="E2" s="233"/>
      <c r="F2" s="233"/>
      <c r="G2" s="233"/>
      <c r="H2" s="234"/>
    </row>
    <row r="3" spans="1:8" s="78" customFormat="1" ht="6.6" customHeight="1" x14ac:dyDescent="0.2">
      <c r="A3" s="245"/>
      <c r="B3" s="246"/>
      <c r="C3" s="246"/>
      <c r="D3" s="246"/>
      <c r="E3" s="246"/>
      <c r="F3" s="76"/>
      <c r="G3" s="76"/>
      <c r="H3" s="77"/>
    </row>
    <row r="4" spans="1:8" s="78" customFormat="1" ht="4.5" customHeight="1" x14ac:dyDescent="0.2">
      <c r="A4" s="240"/>
      <c r="B4" s="241"/>
      <c r="C4" s="241"/>
      <c r="D4" s="241"/>
      <c r="E4" s="241"/>
      <c r="F4" s="79"/>
      <c r="G4" s="79"/>
      <c r="H4" s="80"/>
    </row>
    <row r="5" spans="1:8" s="96" customFormat="1" ht="33.75" customHeight="1" x14ac:dyDescent="0.2">
      <c r="A5" s="242" t="s">
        <v>57</v>
      </c>
      <c r="B5" s="243"/>
      <c r="C5" s="243"/>
      <c r="D5" s="243"/>
      <c r="E5" s="243"/>
      <c r="F5" s="243"/>
      <c r="G5" s="243"/>
      <c r="H5" s="244"/>
    </row>
    <row r="6" spans="1:8" s="96" customFormat="1" ht="54" customHeight="1" x14ac:dyDescent="0.2">
      <c r="A6" s="242" t="s">
        <v>196</v>
      </c>
      <c r="B6" s="243"/>
      <c r="C6" s="243"/>
      <c r="D6" s="243"/>
      <c r="E6" s="243"/>
      <c r="F6" s="243"/>
      <c r="G6" s="243"/>
      <c r="H6" s="244"/>
    </row>
    <row r="7" spans="1:8" s="96" customFormat="1" ht="39" customHeight="1" thickBot="1" x14ac:dyDescent="0.25">
      <c r="A7" s="242" t="s">
        <v>188</v>
      </c>
      <c r="B7" s="243"/>
      <c r="C7" s="243"/>
      <c r="D7" s="243"/>
      <c r="E7" s="243"/>
      <c r="F7" s="243"/>
      <c r="G7" s="243"/>
      <c r="H7" s="244"/>
    </row>
    <row r="8" spans="1:8" s="96" customFormat="1" ht="17.25" customHeight="1" thickBot="1" x14ac:dyDescent="0.25">
      <c r="A8" s="235" t="s">
        <v>58</v>
      </c>
      <c r="B8" s="236"/>
      <c r="C8" s="236"/>
      <c r="D8" s="236"/>
      <c r="E8" s="236"/>
      <c r="F8" s="236"/>
      <c r="G8" s="236"/>
      <c r="H8" s="237"/>
    </row>
    <row r="9" spans="1:8" s="78" customFormat="1" ht="6" customHeight="1" thickBot="1" x14ac:dyDescent="0.25">
      <c r="A9" s="238"/>
      <c r="B9" s="239"/>
      <c r="C9" s="239"/>
      <c r="D9" s="239"/>
      <c r="E9" s="239"/>
      <c r="F9" s="81"/>
      <c r="G9" s="81"/>
      <c r="H9" s="82"/>
    </row>
    <row r="10" spans="1:8" s="86" customFormat="1" ht="8.1" customHeight="1" x14ac:dyDescent="0.25">
      <c r="A10" s="83"/>
      <c r="B10" s="84"/>
      <c r="C10" s="84"/>
      <c r="D10" s="84"/>
      <c r="E10" s="84"/>
      <c r="F10" s="84"/>
      <c r="G10" s="84"/>
      <c r="H10" s="85"/>
    </row>
    <row r="11" spans="1:8" s="86" customFormat="1" ht="15" customHeight="1" x14ac:dyDescent="0.2">
      <c r="A11" s="87"/>
      <c r="B11" s="227" t="s">
        <v>60</v>
      </c>
      <c r="C11" s="228"/>
      <c r="D11" s="87"/>
      <c r="E11" s="88"/>
      <c r="F11" s="227" t="s">
        <v>61</v>
      </c>
      <c r="G11" s="228"/>
      <c r="H11" s="88"/>
    </row>
    <row r="12" spans="1:8" s="86" customFormat="1" ht="8.1" customHeight="1" x14ac:dyDescent="0.2">
      <c r="A12" s="87"/>
      <c r="B12" s="165"/>
      <c r="C12" s="89"/>
      <c r="D12" s="165"/>
      <c r="E12" s="165"/>
      <c r="F12" s="165"/>
      <c r="G12" s="165"/>
      <c r="H12" s="88"/>
    </row>
    <row r="13" spans="1:8" s="86" customFormat="1" ht="8.1" customHeight="1" x14ac:dyDescent="0.2">
      <c r="A13" s="197"/>
      <c r="B13" s="198"/>
      <c r="C13" s="198"/>
      <c r="D13" s="198"/>
      <c r="E13" s="198"/>
      <c r="F13" s="198"/>
      <c r="G13" s="198"/>
      <c r="H13" s="199"/>
    </row>
    <row r="14" spans="1:8" s="86" customFormat="1" ht="15" customHeight="1" x14ac:dyDescent="0.2">
      <c r="A14" s="87"/>
      <c r="B14" s="227" t="s">
        <v>63</v>
      </c>
      <c r="C14" s="228"/>
      <c r="D14" s="87"/>
      <c r="E14" s="88"/>
      <c r="F14" s="227" t="s">
        <v>62</v>
      </c>
      <c r="G14" s="228"/>
      <c r="H14" s="88"/>
    </row>
    <row r="15" spans="1:8" s="86" customFormat="1" ht="8.1" customHeight="1" thickBot="1" x14ac:dyDescent="0.25">
      <c r="A15" s="90"/>
      <c r="B15" s="91"/>
      <c r="C15" s="91"/>
      <c r="D15" s="91"/>
      <c r="E15" s="91"/>
      <c r="F15" s="91"/>
      <c r="G15" s="91"/>
      <c r="H15" s="92"/>
    </row>
    <row r="16" spans="1:8" s="86" customFormat="1" ht="3" customHeight="1" thickBot="1" x14ac:dyDescent="0.25">
      <c r="A16" s="93"/>
      <c r="B16" s="94"/>
      <c r="C16" s="94"/>
      <c r="D16" s="94"/>
      <c r="E16" s="94"/>
      <c r="F16" s="94"/>
      <c r="G16" s="94"/>
      <c r="H16" s="95"/>
    </row>
    <row r="17" spans="1:8" s="78" customFormat="1" ht="0.2" customHeight="1" thickBot="1" x14ac:dyDescent="0.25"/>
    <row r="18" spans="1:8" ht="13.5" hidden="1" thickBot="1" x14ac:dyDescent="0.25"/>
    <row r="19" spans="1:8" ht="12.75" customHeight="1" x14ac:dyDescent="0.2">
      <c r="A19" s="97"/>
      <c r="B19" s="98"/>
      <c r="C19" s="98"/>
      <c r="D19" s="98"/>
      <c r="E19" s="218" t="s">
        <v>95</v>
      </c>
      <c r="F19" s="219"/>
      <c r="G19" s="219"/>
      <c r="H19" s="220"/>
    </row>
    <row r="20" spans="1:8" ht="12.75" customHeight="1" x14ac:dyDescent="0.2">
      <c r="A20" s="99"/>
      <c r="E20" s="221"/>
      <c r="F20" s="222"/>
      <c r="G20" s="222"/>
      <c r="H20" s="223"/>
    </row>
    <row r="21" spans="1:8" ht="12.75" customHeight="1" x14ac:dyDescent="0.2">
      <c r="A21" s="99"/>
      <c r="E21" s="221"/>
      <c r="F21" s="222"/>
      <c r="G21" s="222"/>
      <c r="H21" s="223"/>
    </row>
    <row r="22" spans="1:8" ht="12.75" customHeight="1" x14ac:dyDescent="0.2">
      <c r="A22" s="99"/>
      <c r="E22" s="221"/>
      <c r="F22" s="222"/>
      <c r="G22" s="222"/>
      <c r="H22" s="223"/>
    </row>
    <row r="23" spans="1:8" ht="12.75" customHeight="1" x14ac:dyDescent="0.2">
      <c r="A23" s="99"/>
      <c r="E23" s="221"/>
      <c r="F23" s="222"/>
      <c r="G23" s="222"/>
      <c r="H23" s="223"/>
    </row>
    <row r="24" spans="1:8" ht="12.75" customHeight="1" thickBot="1" x14ac:dyDescent="0.25">
      <c r="A24" s="106"/>
      <c r="B24" s="107"/>
      <c r="C24" s="107"/>
      <c r="D24" s="107"/>
      <c r="E24" s="224"/>
      <c r="F24" s="225"/>
      <c r="G24" s="225"/>
      <c r="H24" s="226"/>
    </row>
    <row r="25" spans="1:8" ht="12.75" hidden="1" customHeight="1" x14ac:dyDescent="0.2"/>
    <row r="26" spans="1:8" ht="12.75" hidden="1" customHeight="1" x14ac:dyDescent="0.2">
      <c r="A26" s="78"/>
    </row>
    <row r="27" spans="1:8" ht="12.75" hidden="1" customHeight="1" x14ac:dyDescent="0.2">
      <c r="A27" s="78"/>
    </row>
    <row r="28" spans="1:8" ht="12.75" hidden="1" customHeight="1" x14ac:dyDescent="0.2"/>
    <row r="29" spans="1:8" ht="12.75" hidden="1" customHeight="1" x14ac:dyDescent="0.2"/>
    <row r="30" spans="1:8" ht="12.75" hidden="1" customHeight="1" x14ac:dyDescent="0.2"/>
    <row r="31" spans="1:8" ht="12.75" hidden="1" customHeight="1" x14ac:dyDescent="0.2"/>
    <row r="32" spans="1:8" ht="12.75" hidden="1" customHeight="1" x14ac:dyDescent="0.2"/>
    <row r="33" ht="12.75" hidden="1" customHeight="1" x14ac:dyDescent="0.2"/>
    <row r="34" ht="12.75" hidden="1" customHeight="1" x14ac:dyDescent="0.2"/>
    <row r="35" ht="12.75" hidden="1" customHeight="1" x14ac:dyDescent="0.2"/>
  </sheetData>
  <sheetProtection algorithmName="SHA-512" hashValue="m0kvBCIyf8ZtuexSUL8tKTgfG5td3mHF3HIvDaoa3JyGWn+CJuvyxiSar/H+ACo/cRRFwpvEx304P3aLqcGSlg==" saltValue="J0ukb1BX+/4DMAmvUNtxZQ==" spinCount="100000" sheet="1" objects="1" scenarios="1"/>
  <mergeCells count="13">
    <mergeCell ref="E19:H24"/>
    <mergeCell ref="B14:C14"/>
    <mergeCell ref="F14:G14"/>
    <mergeCell ref="A1:H2"/>
    <mergeCell ref="B11:C11"/>
    <mergeCell ref="A8:H8"/>
    <mergeCell ref="A9:E9"/>
    <mergeCell ref="A4:E4"/>
    <mergeCell ref="A5:H5"/>
    <mergeCell ref="A6:H6"/>
    <mergeCell ref="A3:E3"/>
    <mergeCell ref="F11:G11"/>
    <mergeCell ref="A7:H7"/>
  </mergeCells>
  <hyperlinks>
    <hyperlink ref="B11" location="'Controle Empresa'!A1" tooltip="Ir para mês de Janeiro" display="Janeiro" xr:uid="{00000000-0004-0000-0000-000000000000}"/>
    <hyperlink ref="F11" location="'Controle Empresa'!A1" tooltip="Ir para mês de Janeiro" display="Janeiro" xr:uid="{00000000-0004-0000-0000-000001000000}"/>
    <hyperlink ref="F11:G11" location="'Investimentos Empresa'!A1" tooltip="Ir para mês de Janeiro" display="Investimentos Empresa" xr:uid="{00000000-0004-0000-0000-000002000000}"/>
    <hyperlink ref="B14" location="'Controle Empresa'!A1" tooltip="Ir para mês de Janeiro" display="Janeiro" xr:uid="{00000000-0004-0000-0000-000003000000}"/>
    <hyperlink ref="F14" location="'Controle Empresa'!A1" tooltip="Ir para mês de Janeiro" display="Janeiro" xr:uid="{00000000-0004-0000-0000-000004000000}"/>
    <hyperlink ref="F14:G14" location="'Investimentos Pessoal'!A1" tooltip="Ir para mês de Janeiro" display="Investimentos Pessoal" xr:uid="{00000000-0004-0000-0000-000005000000}"/>
    <hyperlink ref="B14:C14" location="'Controle - Pessoal'!A1" tooltip="Ir para mês de Janeiro" display="Controle Pessoal" xr:uid="{00000000-0004-0000-0000-000006000000}"/>
    <hyperlink ref="E19" r:id="rId1" xr:uid="{00000000-0004-0000-0000-000007000000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sheetProtection sheet="1" objects="1" scenarios="1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2"/>
  <dimension ref="A1:T660"/>
  <sheetViews>
    <sheetView showGridLines="0" zoomScale="85" zoomScaleNormal="85" zoomScaleSheetLayoutView="75" workbookViewId="0">
      <selection activeCell="G6" sqref="G6:H6"/>
    </sheetView>
  </sheetViews>
  <sheetFormatPr defaultColWidth="9.140625" defaultRowHeight="15" x14ac:dyDescent="0.2"/>
  <cols>
    <col min="1" max="1" width="37.28515625" style="3" customWidth="1"/>
    <col min="2" max="2" width="18.28515625" style="6" bestFit="1" customWidth="1"/>
    <col min="3" max="3" width="1.7109375" style="6" customWidth="1"/>
    <col min="4" max="4" width="38.28515625" style="3" customWidth="1"/>
    <col min="5" max="5" width="19.28515625" style="3" customWidth="1"/>
    <col min="6" max="6" width="4" style="3" customWidth="1"/>
    <col min="7" max="7" width="25" style="3" customWidth="1"/>
    <col min="8" max="8" width="15.85546875" style="3" bestFit="1" customWidth="1"/>
    <col min="9" max="9" width="30" style="28" customWidth="1"/>
    <col min="10" max="10" width="20.42578125" style="3" customWidth="1"/>
    <col min="11" max="11" width="15" style="3" bestFit="1" customWidth="1"/>
    <col min="12" max="12" width="22" style="3" customWidth="1"/>
    <col min="13" max="13" width="13.140625" style="3" bestFit="1" customWidth="1"/>
    <col min="14" max="14" width="3.85546875" style="3" bestFit="1" customWidth="1"/>
    <col min="15" max="15" width="16" style="3" bestFit="1" customWidth="1"/>
    <col min="16" max="16" width="28.5703125" style="3" bestFit="1" customWidth="1"/>
    <col min="17" max="17" width="19.42578125" style="3" customWidth="1"/>
    <col min="18" max="18" width="23.85546875" style="3" bestFit="1" customWidth="1"/>
    <col min="19" max="19" width="14.85546875" style="3" bestFit="1" customWidth="1"/>
    <col min="20" max="20" width="14.28515625" style="3" bestFit="1" customWidth="1"/>
    <col min="21" max="21" width="2.140625" style="3" customWidth="1"/>
    <col min="22" max="22" width="19.140625" style="3" bestFit="1" customWidth="1"/>
    <col min="23" max="23" width="7.140625" style="3" customWidth="1"/>
    <col min="24" max="16384" width="9.140625" style="3"/>
  </cols>
  <sheetData>
    <row r="1" spans="1:13" ht="26.25" customHeight="1" thickBot="1" x14ac:dyDescent="0.25">
      <c r="A1" s="249" t="s">
        <v>32</v>
      </c>
      <c r="B1" s="250"/>
      <c r="C1" s="250"/>
      <c r="D1" s="250"/>
      <c r="E1" s="251"/>
      <c r="G1" s="108"/>
      <c r="H1" s="109"/>
    </row>
    <row r="2" spans="1:13" s="4" customFormat="1" ht="21" customHeight="1" x14ac:dyDescent="0.2">
      <c r="A2" s="273" t="s">
        <v>15</v>
      </c>
      <c r="B2" s="267" t="s">
        <v>199</v>
      </c>
      <c r="C2" s="268"/>
      <c r="D2" s="268"/>
      <c r="E2" s="269"/>
      <c r="G2" s="110"/>
      <c r="H2" s="111"/>
      <c r="K2" s="31"/>
      <c r="L2" s="3"/>
      <c r="M2" s="3"/>
    </row>
    <row r="3" spans="1:13" s="4" customFormat="1" ht="21" customHeight="1" thickBot="1" x14ac:dyDescent="0.25">
      <c r="A3" s="274"/>
      <c r="B3" s="270"/>
      <c r="C3" s="271"/>
      <c r="D3" s="271"/>
      <c r="E3" s="272"/>
      <c r="G3" s="110"/>
      <c r="H3" s="111"/>
      <c r="I3" s="28"/>
      <c r="J3" s="42"/>
      <c r="K3" s="31"/>
      <c r="L3" s="3"/>
      <c r="M3" s="3"/>
    </row>
    <row r="4" spans="1:13" s="5" customFormat="1" ht="5.25" customHeight="1" thickBot="1" x14ac:dyDescent="0.25">
      <c r="A4" s="278"/>
      <c r="B4" s="279"/>
      <c r="C4" s="279"/>
      <c r="D4" s="279"/>
      <c r="E4" s="280"/>
      <c r="G4" s="112"/>
      <c r="H4" s="113"/>
      <c r="I4" s="29"/>
      <c r="J4" s="42"/>
    </row>
    <row r="5" spans="1:13" s="10" customFormat="1" ht="15.75" thickBot="1" x14ac:dyDescent="0.3">
      <c r="A5" s="283"/>
      <c r="B5" s="281"/>
      <c r="C5" s="210"/>
      <c r="D5" s="281"/>
      <c r="E5" s="282"/>
      <c r="G5" s="13"/>
      <c r="H5" s="17"/>
      <c r="I5" s="16"/>
      <c r="J5" s="42"/>
      <c r="L5" s="31"/>
      <c r="M5" s="31"/>
    </row>
    <row r="6" spans="1:13" s="11" customFormat="1" ht="15" customHeight="1" thickBot="1" x14ac:dyDescent="0.25">
      <c r="A6" s="1" t="s">
        <v>0</v>
      </c>
      <c r="B6" s="2" t="s">
        <v>18</v>
      </c>
      <c r="C6" s="211"/>
      <c r="D6" s="1" t="s">
        <v>0</v>
      </c>
      <c r="E6" s="2" t="s">
        <v>18</v>
      </c>
      <c r="G6" s="221"/>
      <c r="H6" s="223"/>
      <c r="I6" s="200"/>
    </row>
    <row r="7" spans="1:13" s="22" customFormat="1" ht="14.85" customHeight="1" x14ac:dyDescent="0.2">
      <c r="A7" s="176"/>
      <c r="B7" s="24"/>
      <c r="C7" s="212"/>
      <c r="D7" s="100"/>
      <c r="E7" s="169"/>
      <c r="G7" s="247" t="s">
        <v>95</v>
      </c>
      <c r="H7" s="248"/>
      <c r="I7" s="30"/>
      <c r="J7" s="33"/>
    </row>
    <row r="8" spans="1:13" s="22" customFormat="1" ht="14.85" customHeight="1" thickBot="1" x14ac:dyDescent="0.25">
      <c r="A8" s="176" t="s">
        <v>64</v>
      </c>
      <c r="B8" s="24">
        <v>350</v>
      </c>
      <c r="C8" s="213"/>
      <c r="D8" s="100" t="s">
        <v>38</v>
      </c>
      <c r="E8" s="169">
        <v>1000</v>
      </c>
      <c r="G8" s="114"/>
      <c r="H8" s="115"/>
      <c r="I8" s="30"/>
      <c r="J8" s="42"/>
    </row>
    <row r="9" spans="1:13" s="22" customFormat="1" ht="14.85" customHeight="1" x14ac:dyDescent="0.2">
      <c r="A9" s="176" t="s">
        <v>65</v>
      </c>
      <c r="B9" s="24">
        <v>580</v>
      </c>
      <c r="C9" s="213"/>
      <c r="D9" s="26" t="s">
        <v>33</v>
      </c>
      <c r="E9" s="170">
        <v>150</v>
      </c>
      <c r="I9" s="30"/>
      <c r="J9" s="42"/>
    </row>
    <row r="10" spans="1:13" s="22" customFormat="1" ht="14.85" customHeight="1" x14ac:dyDescent="0.2">
      <c r="A10" s="176" t="s">
        <v>66</v>
      </c>
      <c r="B10" s="24">
        <v>500</v>
      </c>
      <c r="C10" s="213"/>
      <c r="D10" s="26" t="s">
        <v>189</v>
      </c>
      <c r="E10" s="170">
        <v>200</v>
      </c>
      <c r="I10" s="30"/>
      <c r="J10" s="47"/>
    </row>
    <row r="11" spans="1:13" s="22" customFormat="1" ht="14.85" customHeight="1" x14ac:dyDescent="0.2">
      <c r="A11" s="176" t="s">
        <v>67</v>
      </c>
      <c r="B11" s="24">
        <v>500</v>
      </c>
      <c r="C11" s="212"/>
      <c r="D11" s="26" t="s">
        <v>190</v>
      </c>
      <c r="E11" s="170">
        <v>580</v>
      </c>
      <c r="I11" s="30"/>
    </row>
    <row r="12" spans="1:13" s="22" customFormat="1" ht="14.85" customHeight="1" x14ac:dyDescent="0.2">
      <c r="A12" s="176" t="s">
        <v>68</v>
      </c>
      <c r="B12" s="24">
        <v>100</v>
      </c>
      <c r="C12" s="212"/>
      <c r="D12" s="26" t="s">
        <v>191</v>
      </c>
      <c r="E12" s="170">
        <v>40</v>
      </c>
      <c r="I12" s="30"/>
    </row>
    <row r="13" spans="1:13" s="22" customFormat="1" ht="14.85" customHeight="1" x14ac:dyDescent="0.2">
      <c r="A13" s="176" t="s">
        <v>69</v>
      </c>
      <c r="B13" s="24">
        <v>1000</v>
      </c>
      <c r="C13" s="214"/>
      <c r="D13" s="26" t="s">
        <v>35</v>
      </c>
      <c r="E13" s="170">
        <v>250</v>
      </c>
      <c r="I13" s="30"/>
    </row>
    <row r="14" spans="1:13" s="22" customFormat="1" ht="14.85" customHeight="1" x14ac:dyDescent="0.2">
      <c r="A14" s="176" t="s">
        <v>70</v>
      </c>
      <c r="B14" s="24">
        <v>950</v>
      </c>
      <c r="C14" s="213"/>
      <c r="D14" s="26" t="s">
        <v>192</v>
      </c>
      <c r="E14" s="170">
        <v>2000</v>
      </c>
      <c r="I14" s="30"/>
      <c r="J14" s="41"/>
      <c r="K14" s="41"/>
    </row>
    <row r="15" spans="1:13" s="22" customFormat="1" ht="14.25" x14ac:dyDescent="0.2">
      <c r="A15" s="176" t="s">
        <v>71</v>
      </c>
      <c r="B15" s="24">
        <v>350</v>
      </c>
      <c r="C15" s="213"/>
      <c r="D15" s="26" t="s">
        <v>34</v>
      </c>
      <c r="E15" s="170">
        <v>350</v>
      </c>
      <c r="I15" s="30"/>
      <c r="K15" s="41"/>
    </row>
    <row r="16" spans="1:13" s="22" customFormat="1" ht="14.85" customHeight="1" x14ac:dyDescent="0.2">
      <c r="A16" s="176" t="s">
        <v>72</v>
      </c>
      <c r="B16" s="24">
        <v>470</v>
      </c>
      <c r="C16" s="213"/>
      <c r="D16" s="26" t="s">
        <v>37</v>
      </c>
      <c r="E16" s="170">
        <v>150</v>
      </c>
      <c r="I16" s="30"/>
    </row>
    <row r="17" spans="1:16" s="22" customFormat="1" ht="14.85" customHeight="1" x14ac:dyDescent="0.2">
      <c r="A17" s="176" t="s">
        <v>73</v>
      </c>
      <c r="B17" s="24">
        <v>580</v>
      </c>
      <c r="C17" s="213"/>
      <c r="D17" s="26" t="s">
        <v>36</v>
      </c>
      <c r="E17" s="170">
        <v>200</v>
      </c>
      <c r="I17" s="30"/>
    </row>
    <row r="18" spans="1:16" s="22" customFormat="1" ht="14.85" customHeight="1" x14ac:dyDescent="0.2">
      <c r="A18" s="176" t="s">
        <v>74</v>
      </c>
      <c r="B18" s="24">
        <v>1050</v>
      </c>
      <c r="C18" s="213"/>
      <c r="D18" s="23"/>
      <c r="E18" s="170"/>
      <c r="I18" s="78"/>
      <c r="J18" s="78"/>
      <c r="K18" s="78"/>
      <c r="L18" s="78"/>
      <c r="M18" s="78"/>
      <c r="N18" s="78"/>
      <c r="O18" s="78"/>
      <c r="P18" s="78"/>
    </row>
    <row r="19" spans="1:16" s="22" customFormat="1" ht="14.85" customHeight="1" x14ac:dyDescent="0.2">
      <c r="A19" s="176" t="s">
        <v>75</v>
      </c>
      <c r="B19" s="24">
        <v>1500</v>
      </c>
      <c r="C19" s="213"/>
      <c r="D19" s="26" t="s">
        <v>17</v>
      </c>
      <c r="E19" s="170">
        <v>100</v>
      </c>
      <c r="I19" s="78"/>
      <c r="J19" s="78"/>
      <c r="K19" s="78"/>
      <c r="L19" s="78"/>
      <c r="M19" s="78"/>
      <c r="N19" s="78"/>
      <c r="O19" s="78"/>
      <c r="P19" s="75"/>
    </row>
    <row r="20" spans="1:16" s="22" customFormat="1" ht="14.85" customHeight="1" x14ac:dyDescent="0.2">
      <c r="A20" s="176" t="s">
        <v>76</v>
      </c>
      <c r="B20" s="24">
        <v>800</v>
      </c>
      <c r="C20" s="213"/>
      <c r="D20" s="26" t="s">
        <v>16</v>
      </c>
      <c r="E20" s="170">
        <v>90</v>
      </c>
      <c r="I20" s="78"/>
      <c r="J20" s="78"/>
      <c r="K20" s="78"/>
      <c r="L20" s="78"/>
      <c r="M20" s="78"/>
      <c r="N20" s="78"/>
      <c r="O20" s="78"/>
    </row>
    <row r="21" spans="1:16" s="22" customFormat="1" ht="14.85" customHeight="1" x14ac:dyDescent="0.2">
      <c r="A21" s="176" t="s">
        <v>77</v>
      </c>
      <c r="B21" s="24">
        <v>410</v>
      </c>
      <c r="C21" s="213"/>
      <c r="D21" s="26"/>
      <c r="E21" s="170"/>
      <c r="I21" s="78"/>
      <c r="J21" s="78"/>
      <c r="K21" s="78"/>
      <c r="L21" s="78"/>
      <c r="M21" s="78"/>
      <c r="N21" s="78"/>
      <c r="O21" s="78"/>
    </row>
    <row r="22" spans="1:16" s="22" customFormat="1" ht="14.85" customHeight="1" x14ac:dyDescent="0.2">
      <c r="A22" s="176" t="s">
        <v>78</v>
      </c>
      <c r="B22" s="24">
        <v>980</v>
      </c>
      <c r="C22" s="212"/>
      <c r="D22" s="100" t="s">
        <v>25</v>
      </c>
      <c r="E22" s="169">
        <v>3500</v>
      </c>
      <c r="I22" s="78"/>
      <c r="J22" s="78"/>
      <c r="K22" s="78"/>
      <c r="L22" s="78"/>
      <c r="M22" s="78"/>
      <c r="N22" s="78"/>
      <c r="O22" s="78"/>
    </row>
    <row r="23" spans="1:16" s="22" customFormat="1" ht="14.85" customHeight="1" x14ac:dyDescent="0.2">
      <c r="A23" s="176" t="s">
        <v>79</v>
      </c>
      <c r="B23" s="24">
        <v>325</v>
      </c>
      <c r="C23" s="213"/>
      <c r="D23" s="26"/>
      <c r="E23" s="170"/>
      <c r="I23" s="78"/>
      <c r="J23" s="78"/>
      <c r="K23" s="78"/>
      <c r="L23" s="78"/>
      <c r="M23" s="78"/>
      <c r="N23" s="78"/>
      <c r="O23" s="78"/>
    </row>
    <row r="24" spans="1:16" s="22" customFormat="1" ht="14.85" customHeight="1" x14ac:dyDescent="0.2">
      <c r="A24" s="176" t="s">
        <v>80</v>
      </c>
      <c r="B24" s="24">
        <v>320</v>
      </c>
      <c r="C24" s="213"/>
      <c r="D24" s="23" t="s">
        <v>41</v>
      </c>
      <c r="E24" s="169">
        <f>3300</f>
        <v>3300</v>
      </c>
      <c r="G24" s="78"/>
      <c r="H24" s="78"/>
      <c r="I24" s="78"/>
      <c r="J24" s="78"/>
      <c r="K24" s="78"/>
      <c r="L24" s="78"/>
      <c r="M24" s="78"/>
      <c r="N24" s="78"/>
      <c r="O24" s="78"/>
    </row>
    <row r="25" spans="1:16" s="22" customFormat="1" ht="14.85" customHeight="1" x14ac:dyDescent="0.2">
      <c r="A25" s="176" t="s">
        <v>81</v>
      </c>
      <c r="B25" s="24">
        <v>385</v>
      </c>
      <c r="C25" s="212"/>
      <c r="D25" s="23" t="s">
        <v>42</v>
      </c>
      <c r="E25" s="170">
        <f>600</f>
        <v>600</v>
      </c>
      <c r="G25" s="78"/>
      <c r="H25" s="78"/>
      <c r="I25" s="78"/>
      <c r="J25" s="78"/>
      <c r="K25" s="78"/>
      <c r="L25" s="78"/>
      <c r="M25" s="78"/>
      <c r="N25" s="78"/>
      <c r="O25" s="78"/>
    </row>
    <row r="26" spans="1:16" s="22" customFormat="1" ht="14.85" customHeight="1" x14ac:dyDescent="0.2">
      <c r="A26" s="176" t="s">
        <v>82</v>
      </c>
      <c r="B26" s="24">
        <v>3710</v>
      </c>
      <c r="C26" s="213"/>
      <c r="D26" s="23" t="s">
        <v>43</v>
      </c>
      <c r="E26" s="170">
        <v>660</v>
      </c>
      <c r="G26" s="78"/>
      <c r="H26" s="78"/>
      <c r="I26" s="78"/>
      <c r="J26" s="78"/>
      <c r="K26" s="78"/>
      <c r="L26" s="78"/>
      <c r="M26" s="78"/>
      <c r="N26" s="78"/>
      <c r="O26" s="78"/>
    </row>
    <row r="27" spans="1:16" s="22" customFormat="1" ht="14.85" customHeight="1" x14ac:dyDescent="0.2">
      <c r="A27" s="176" t="s">
        <v>83</v>
      </c>
      <c r="B27" s="24">
        <v>301</v>
      </c>
      <c r="C27" s="213"/>
      <c r="D27" s="23" t="s">
        <v>44</v>
      </c>
      <c r="E27" s="170">
        <v>600</v>
      </c>
      <c r="G27" s="32"/>
      <c r="H27" s="9"/>
      <c r="I27" s="30"/>
      <c r="O27" s="41"/>
    </row>
    <row r="28" spans="1:16" s="22" customFormat="1" ht="14.85" customHeight="1" x14ac:dyDescent="0.2">
      <c r="A28" s="176" t="s">
        <v>84</v>
      </c>
      <c r="B28" s="24">
        <v>384</v>
      </c>
      <c r="C28" s="213"/>
      <c r="D28" s="23" t="s">
        <v>24</v>
      </c>
      <c r="E28" s="170">
        <v>264</v>
      </c>
      <c r="G28" s="32"/>
      <c r="H28" s="9"/>
      <c r="I28" s="30"/>
      <c r="O28" s="41"/>
    </row>
    <row r="29" spans="1:16" s="22" customFormat="1" ht="14.85" customHeight="1" x14ac:dyDescent="0.2">
      <c r="A29" s="176" t="s">
        <v>85</v>
      </c>
      <c r="B29" s="24">
        <v>358</v>
      </c>
      <c r="C29" s="213"/>
      <c r="D29" s="26"/>
      <c r="E29" s="170"/>
      <c r="G29" s="32"/>
      <c r="H29" s="9"/>
      <c r="I29" s="30"/>
      <c r="O29" s="41"/>
    </row>
    <row r="30" spans="1:16" s="22" customFormat="1" ht="14.85" customHeight="1" x14ac:dyDescent="0.2">
      <c r="A30" s="176" t="s">
        <v>86</v>
      </c>
      <c r="B30" s="24">
        <v>985</v>
      </c>
      <c r="C30" s="213"/>
      <c r="D30" s="23" t="s">
        <v>98</v>
      </c>
      <c r="E30" s="170">
        <v>200</v>
      </c>
      <c r="G30" s="32"/>
      <c r="H30" s="9"/>
      <c r="I30" s="30"/>
      <c r="O30" s="41"/>
    </row>
    <row r="31" spans="1:16" s="22" customFormat="1" ht="14.85" customHeight="1" x14ac:dyDescent="0.2">
      <c r="A31" s="176" t="s">
        <v>87</v>
      </c>
      <c r="B31" s="24">
        <v>258</v>
      </c>
      <c r="C31" s="213"/>
      <c r="D31" s="26"/>
      <c r="E31" s="170"/>
      <c r="G31" s="32"/>
      <c r="H31" s="9"/>
      <c r="I31" s="30"/>
      <c r="O31" s="41"/>
    </row>
    <row r="32" spans="1:16" s="22" customFormat="1" ht="14.85" customHeight="1" x14ac:dyDescent="0.2">
      <c r="A32" s="176" t="s">
        <v>88</v>
      </c>
      <c r="B32" s="24">
        <v>321</v>
      </c>
      <c r="C32" s="213"/>
      <c r="D32" s="23" t="s">
        <v>23</v>
      </c>
      <c r="E32" s="169">
        <v>200</v>
      </c>
      <c r="G32" s="32"/>
      <c r="H32" s="9"/>
      <c r="I32" s="30"/>
      <c r="O32" s="41"/>
    </row>
    <row r="33" spans="1:20" s="22" customFormat="1" ht="14.85" customHeight="1" x14ac:dyDescent="0.2">
      <c r="A33" s="176" t="s">
        <v>89</v>
      </c>
      <c r="B33" s="24">
        <v>587</v>
      </c>
      <c r="C33" s="213"/>
      <c r="D33" s="23" t="s">
        <v>21</v>
      </c>
      <c r="E33" s="170">
        <v>100</v>
      </c>
      <c r="G33" s="32"/>
      <c r="H33" s="9"/>
      <c r="O33" s="41"/>
    </row>
    <row r="34" spans="1:20" s="22" customFormat="1" ht="14.85" customHeight="1" x14ac:dyDescent="0.2">
      <c r="A34" s="176" t="s">
        <v>90</v>
      </c>
      <c r="B34" s="24">
        <v>301</v>
      </c>
      <c r="C34" s="213"/>
      <c r="D34" s="23" t="s">
        <v>39</v>
      </c>
      <c r="E34" s="170">
        <v>60</v>
      </c>
      <c r="G34" s="32"/>
      <c r="H34" s="9"/>
      <c r="O34" s="41"/>
    </row>
    <row r="35" spans="1:20" s="22" customFormat="1" ht="14.85" customHeight="1" x14ac:dyDescent="0.2">
      <c r="A35" s="176" t="s">
        <v>91</v>
      </c>
      <c r="B35" s="24">
        <v>1025</v>
      </c>
      <c r="C35" s="213"/>
      <c r="D35" s="23" t="s">
        <v>40</v>
      </c>
      <c r="E35" s="170"/>
      <c r="G35" s="32"/>
      <c r="H35" s="9"/>
      <c r="I35" s="30"/>
      <c r="O35" s="41"/>
    </row>
    <row r="36" spans="1:20" s="22" customFormat="1" ht="14.85" customHeight="1" x14ac:dyDescent="0.2">
      <c r="A36" s="176" t="s">
        <v>92</v>
      </c>
      <c r="B36" s="24">
        <v>547</v>
      </c>
      <c r="C36" s="213"/>
      <c r="D36" s="23" t="s">
        <v>20</v>
      </c>
      <c r="E36" s="170">
        <v>100</v>
      </c>
      <c r="G36" s="32"/>
      <c r="H36" s="9"/>
      <c r="I36" s="34"/>
      <c r="O36" s="41"/>
    </row>
    <row r="37" spans="1:20" s="22" customFormat="1" ht="14.85" customHeight="1" x14ac:dyDescent="0.2">
      <c r="A37" s="176" t="s">
        <v>93</v>
      </c>
      <c r="B37" s="24">
        <v>985</v>
      </c>
      <c r="C37" s="213"/>
      <c r="D37" s="23" t="s">
        <v>22</v>
      </c>
      <c r="E37" s="170">
        <v>200</v>
      </c>
      <c r="G37" s="32"/>
      <c r="H37" s="9"/>
      <c r="I37" s="34"/>
      <c r="O37" s="41"/>
    </row>
    <row r="38" spans="1:20" s="22" customFormat="1" ht="14.85" customHeight="1" x14ac:dyDescent="0.2">
      <c r="A38" s="176" t="s">
        <v>94</v>
      </c>
      <c r="B38" s="24">
        <v>500</v>
      </c>
      <c r="C38" s="213"/>
      <c r="D38" s="23" t="s">
        <v>30</v>
      </c>
      <c r="E38" s="170">
        <v>50</v>
      </c>
      <c r="G38" s="32"/>
      <c r="H38" s="32"/>
      <c r="I38" s="30"/>
      <c r="O38" s="41"/>
    </row>
    <row r="39" spans="1:20" s="22" customFormat="1" ht="14.85" customHeight="1" x14ac:dyDescent="0.2">
      <c r="A39" s="177"/>
      <c r="B39" s="24"/>
      <c r="C39" s="213"/>
      <c r="D39" s="23"/>
      <c r="E39" s="170"/>
      <c r="G39" s="32"/>
      <c r="H39" s="9"/>
      <c r="I39" s="30"/>
      <c r="L39" s="44"/>
      <c r="M39" s="44"/>
      <c r="O39" s="41"/>
    </row>
    <row r="40" spans="1:20" s="22" customFormat="1" ht="14.25" customHeight="1" x14ac:dyDescent="0.2">
      <c r="A40" s="177"/>
      <c r="B40" s="24"/>
      <c r="C40" s="213"/>
      <c r="D40" s="23" t="s">
        <v>99</v>
      </c>
      <c r="E40" s="170">
        <v>4000</v>
      </c>
      <c r="G40" s="32"/>
      <c r="H40" s="32"/>
      <c r="I40" s="30"/>
      <c r="L40" s="44"/>
      <c r="M40" s="44"/>
      <c r="O40" s="41"/>
    </row>
    <row r="41" spans="1:20" s="22" customFormat="1" ht="14.85" customHeight="1" x14ac:dyDescent="0.2">
      <c r="A41" s="177"/>
      <c r="B41" s="24"/>
      <c r="C41" s="213"/>
      <c r="D41" s="23"/>
      <c r="E41" s="170"/>
      <c r="G41" s="32"/>
      <c r="H41" s="32"/>
      <c r="I41" s="30"/>
      <c r="L41" s="44"/>
      <c r="M41" s="44"/>
      <c r="O41" s="41"/>
    </row>
    <row r="42" spans="1:20" s="22" customFormat="1" ht="14.85" customHeight="1" thickBot="1" x14ac:dyDescent="0.25">
      <c r="A42" s="177"/>
      <c r="B42" s="24"/>
      <c r="C42" s="215"/>
      <c r="D42" s="23"/>
      <c r="E42" s="170"/>
      <c r="G42" s="32"/>
      <c r="H42" s="32"/>
      <c r="I42" s="30"/>
      <c r="L42" s="44"/>
      <c r="M42" s="44"/>
      <c r="O42" s="41"/>
    </row>
    <row r="43" spans="1:20" s="10" customFormat="1" ht="14.85" customHeight="1" thickBot="1" x14ac:dyDescent="0.25">
      <c r="A43" s="178"/>
      <c r="B43" s="167">
        <f>SUM(B7:B42)</f>
        <v>21412</v>
      </c>
      <c r="C43" s="216"/>
      <c r="D43" s="166"/>
      <c r="E43" s="172">
        <f>SUM(E7:E42)</f>
        <v>18944</v>
      </c>
      <c r="G43" s="22"/>
      <c r="H43" s="42"/>
      <c r="I43" s="25"/>
      <c r="J43" s="30"/>
      <c r="K43" s="42"/>
      <c r="L43" s="30"/>
      <c r="M43" s="30"/>
      <c r="N43" s="22"/>
      <c r="O43" s="53"/>
      <c r="P43" s="42"/>
      <c r="Q43" s="46"/>
      <c r="R43" s="22"/>
      <c r="S43" s="41"/>
      <c r="T43" s="22"/>
    </row>
    <row r="44" spans="1:20" s="10" customFormat="1" ht="14.85" customHeight="1" thickBot="1" x14ac:dyDescent="0.25">
      <c r="A44" s="179"/>
      <c r="B44" s="35"/>
      <c r="C44" s="9"/>
      <c r="D44" s="101"/>
      <c r="E44" s="180"/>
      <c r="G44" s="22"/>
      <c r="H44" s="22"/>
      <c r="I44" s="22"/>
      <c r="J44" s="22"/>
      <c r="K44" s="42"/>
      <c r="L44" s="22"/>
      <c r="M44" s="30"/>
      <c r="N44" s="22"/>
      <c r="O44" s="53"/>
      <c r="P44" s="42"/>
      <c r="Q44" s="41"/>
      <c r="R44" s="22"/>
    </row>
    <row r="45" spans="1:20" s="10" customFormat="1" ht="14.85" customHeight="1" thickBot="1" x14ac:dyDescent="0.3">
      <c r="A45" s="264" t="s">
        <v>195</v>
      </c>
      <c r="B45" s="265"/>
      <c r="C45" s="265"/>
      <c r="D45" s="265"/>
      <c r="E45" s="266"/>
      <c r="G45" s="22"/>
      <c r="H45" s="22"/>
      <c r="I45" s="22"/>
      <c r="J45" s="22"/>
      <c r="K45" s="42"/>
      <c r="L45" s="22"/>
      <c r="M45" s="40"/>
      <c r="N45" s="22"/>
      <c r="O45" s="54"/>
      <c r="P45" s="40"/>
      <c r="Q45" s="41"/>
      <c r="R45" s="22"/>
    </row>
    <row r="46" spans="1:20" s="10" customFormat="1" ht="14.85" customHeight="1" thickBot="1" x14ac:dyDescent="0.25">
      <c r="A46" s="102"/>
      <c r="B46" s="103"/>
      <c r="C46" s="103"/>
      <c r="D46" s="104"/>
      <c r="E46" s="173"/>
      <c r="G46" s="31"/>
      <c r="H46" s="44"/>
      <c r="I46" s="45"/>
      <c r="J46" s="22"/>
      <c r="K46" s="40"/>
      <c r="L46" s="40"/>
      <c r="M46" s="30"/>
      <c r="N46" s="22"/>
      <c r="O46" s="53"/>
      <c r="P46" s="42"/>
      <c r="S46" s="47"/>
    </row>
    <row r="47" spans="1:20" s="10" customFormat="1" ht="14.85" customHeight="1" x14ac:dyDescent="0.25">
      <c r="A47" s="181"/>
      <c r="B47" s="255" t="s">
        <v>19</v>
      </c>
      <c r="C47" s="256"/>
      <c r="D47" s="257"/>
      <c r="E47" s="57" t="s">
        <v>18</v>
      </c>
      <c r="G47" s="31"/>
      <c r="H47" s="44"/>
      <c r="I47" s="22"/>
      <c r="J47" s="22"/>
      <c r="K47" s="40"/>
      <c r="L47" s="40"/>
      <c r="O47" s="54"/>
      <c r="P47" s="40"/>
    </row>
    <row r="48" spans="1:20" s="10" customFormat="1" ht="14.85" customHeight="1" x14ac:dyDescent="0.2">
      <c r="A48" s="181"/>
      <c r="B48" s="258" t="s">
        <v>26</v>
      </c>
      <c r="C48" s="259"/>
      <c r="D48" s="260"/>
      <c r="E48" s="58">
        <f>B43</f>
        <v>21412</v>
      </c>
      <c r="G48" s="31"/>
      <c r="H48" s="44"/>
      <c r="I48" s="22"/>
      <c r="J48" s="22"/>
      <c r="K48" s="40"/>
      <c r="L48" s="40"/>
      <c r="M48" s="30"/>
      <c r="N48" s="22"/>
      <c r="O48" s="53"/>
      <c r="P48" s="42"/>
    </row>
    <row r="49" spans="1:18" s="10" customFormat="1" ht="14.85" customHeight="1" thickBot="1" x14ac:dyDescent="0.25">
      <c r="A49" s="181"/>
      <c r="B49" s="261" t="s">
        <v>194</v>
      </c>
      <c r="C49" s="262"/>
      <c r="D49" s="263"/>
      <c r="E49" s="59">
        <f>E43</f>
        <v>18944</v>
      </c>
      <c r="G49" s="31"/>
      <c r="H49" s="44"/>
      <c r="I49" s="22"/>
      <c r="J49" s="22"/>
      <c r="K49" s="40"/>
      <c r="M49" s="55"/>
      <c r="N49" s="22"/>
      <c r="O49" s="53"/>
      <c r="P49" s="42"/>
    </row>
    <row r="50" spans="1:18" s="10" customFormat="1" ht="14.85" customHeight="1" thickBot="1" x14ac:dyDescent="0.25">
      <c r="A50" s="181"/>
      <c r="B50" s="11"/>
      <c r="C50" s="14"/>
      <c r="D50" s="16"/>
      <c r="E50" s="174"/>
      <c r="G50" s="31"/>
      <c r="H50" s="44"/>
      <c r="I50" s="22"/>
      <c r="J50" s="22"/>
      <c r="K50" s="40"/>
      <c r="M50" s="22"/>
      <c r="O50" s="53"/>
      <c r="P50" s="42"/>
      <c r="Q50" s="55"/>
    </row>
    <row r="51" spans="1:18" s="10" customFormat="1" ht="14.85" customHeight="1" thickBot="1" x14ac:dyDescent="0.25">
      <c r="A51" s="182"/>
      <c r="B51" s="252" t="s">
        <v>193</v>
      </c>
      <c r="C51" s="253"/>
      <c r="D51" s="254"/>
      <c r="E51" s="56">
        <f>E48-E49</f>
        <v>2468</v>
      </c>
      <c r="G51" s="31"/>
      <c r="H51" s="44"/>
      <c r="I51" s="22"/>
      <c r="J51" s="22"/>
      <c r="K51" s="21"/>
      <c r="P51" s="40"/>
      <c r="Q51" s="55"/>
    </row>
    <row r="52" spans="1:18" s="10" customFormat="1" ht="7.9" customHeight="1" thickBot="1" x14ac:dyDescent="0.25">
      <c r="A52" s="181"/>
      <c r="B52" s="14"/>
      <c r="C52" s="39"/>
      <c r="D52" s="16"/>
      <c r="E52" s="174"/>
      <c r="G52" s="31"/>
      <c r="H52" s="44"/>
      <c r="I52" s="22"/>
      <c r="J52" s="47"/>
      <c r="K52" s="40"/>
      <c r="L52" s="47"/>
      <c r="M52" s="47"/>
      <c r="P52" s="40"/>
      <c r="Q52" s="55"/>
    </row>
    <row r="53" spans="1:18" s="10" customFormat="1" ht="14.85" customHeight="1" thickBot="1" x14ac:dyDescent="0.3">
      <c r="A53" s="181"/>
      <c r="B53" s="275" t="s">
        <v>198</v>
      </c>
      <c r="C53" s="276"/>
      <c r="D53" s="277"/>
      <c r="E53" s="217">
        <f>E51/E48</f>
        <v>0.11526246964319073</v>
      </c>
      <c r="I53" s="22"/>
      <c r="J53" s="105"/>
      <c r="K53" s="30"/>
      <c r="N53" s="27"/>
    </row>
    <row r="54" spans="1:18" s="10" customFormat="1" ht="14.85" customHeight="1" thickBot="1" x14ac:dyDescent="0.25">
      <c r="A54" s="19"/>
      <c r="B54" s="20"/>
      <c r="C54" s="36"/>
      <c r="D54" s="18"/>
      <c r="E54" s="117"/>
      <c r="G54" s="43"/>
      <c r="I54" s="16"/>
      <c r="J54" s="22"/>
      <c r="K54" s="51"/>
      <c r="L54" s="48"/>
      <c r="M54" s="48"/>
      <c r="N54" s="49"/>
      <c r="O54" s="49"/>
      <c r="P54" s="50"/>
      <c r="Q54" s="49"/>
      <c r="R54" s="49"/>
    </row>
    <row r="55" spans="1:18" s="10" customFormat="1" ht="14.85" customHeight="1" x14ac:dyDescent="0.2">
      <c r="A55" s="97"/>
      <c r="B55" s="98"/>
      <c r="C55" s="98"/>
      <c r="D55" s="218" t="s">
        <v>96</v>
      </c>
      <c r="E55" s="220"/>
      <c r="G55" s="3"/>
      <c r="H55" s="3"/>
      <c r="I55" s="28"/>
    </row>
    <row r="56" spans="1:18" s="10" customFormat="1" ht="14.85" customHeight="1" x14ac:dyDescent="0.2">
      <c r="A56" s="99"/>
      <c r="B56" s="75"/>
      <c r="C56" s="75"/>
      <c r="D56" s="221"/>
      <c r="E56" s="223"/>
      <c r="G56" s="3"/>
      <c r="H56" s="3"/>
      <c r="I56" s="28"/>
    </row>
    <row r="57" spans="1:18" s="10" customFormat="1" ht="14.85" customHeight="1" thickBot="1" x14ac:dyDescent="0.25">
      <c r="A57" s="99"/>
      <c r="B57" s="75"/>
      <c r="C57" s="75"/>
      <c r="D57" s="224"/>
      <c r="E57" s="226"/>
    </row>
    <row r="58" spans="1:18" s="10" customFormat="1" ht="14.85" customHeight="1" x14ac:dyDescent="0.2">
      <c r="A58" s="99"/>
      <c r="B58" s="75"/>
      <c r="C58" s="75"/>
      <c r="D58" s="218" t="s">
        <v>95</v>
      </c>
      <c r="E58" s="220"/>
    </row>
    <row r="59" spans="1:18" s="10" customFormat="1" ht="14.85" customHeight="1" x14ac:dyDescent="0.2">
      <c r="A59" s="99"/>
      <c r="B59" s="75"/>
      <c r="C59" s="75"/>
      <c r="D59" s="221"/>
      <c r="E59" s="223"/>
    </row>
    <row r="60" spans="1:18" s="10" customFormat="1" ht="14.85" customHeight="1" thickBot="1" x14ac:dyDescent="0.25">
      <c r="A60" s="106"/>
      <c r="B60" s="107"/>
      <c r="C60" s="107"/>
      <c r="D60" s="224"/>
      <c r="E60" s="226"/>
    </row>
    <row r="61" spans="1:18" ht="14.85" customHeight="1" x14ac:dyDescent="0.2">
      <c r="A61" s="7"/>
      <c r="B61" s="8"/>
      <c r="C61" s="74"/>
      <c r="D61" s="7"/>
      <c r="E61" s="7"/>
    </row>
    <row r="62" spans="1:18" ht="14.85" customHeight="1" x14ac:dyDescent="0.2">
      <c r="A62" s="7"/>
      <c r="B62" s="8"/>
      <c r="C62" s="74"/>
      <c r="D62" s="7"/>
      <c r="E62" s="7"/>
    </row>
    <row r="63" spans="1:18" ht="14.85" customHeight="1" x14ac:dyDescent="0.2">
      <c r="A63" s="7"/>
      <c r="B63" s="8"/>
      <c r="C63" s="74"/>
      <c r="D63" s="7"/>
      <c r="E63" s="7"/>
    </row>
    <row r="64" spans="1:18" ht="14.85" customHeight="1" x14ac:dyDescent="0.2">
      <c r="A64" s="7"/>
      <c r="B64" s="8"/>
      <c r="C64" s="74"/>
      <c r="D64" s="7"/>
      <c r="E64" s="7"/>
    </row>
    <row r="65" spans="1:5" ht="14.85" customHeight="1" x14ac:dyDescent="0.2">
      <c r="A65" s="7"/>
      <c r="B65" s="8"/>
      <c r="C65" s="74"/>
      <c r="D65" s="7"/>
      <c r="E65" s="7"/>
    </row>
    <row r="66" spans="1:5" ht="14.85" customHeight="1" x14ac:dyDescent="0.2">
      <c r="A66" s="7"/>
      <c r="B66" s="8"/>
      <c r="C66" s="74"/>
      <c r="D66" s="7"/>
      <c r="E66" s="7"/>
    </row>
    <row r="67" spans="1:5" ht="14.85" customHeight="1" x14ac:dyDescent="0.2">
      <c r="A67" s="7"/>
      <c r="B67" s="8"/>
      <c r="C67" s="74"/>
      <c r="D67" s="7"/>
      <c r="E67" s="7"/>
    </row>
    <row r="68" spans="1:5" ht="14.85" customHeight="1" x14ac:dyDescent="0.2">
      <c r="A68" s="7"/>
      <c r="B68" s="8"/>
      <c r="C68" s="74"/>
      <c r="D68" s="7"/>
      <c r="E68" s="7"/>
    </row>
    <row r="69" spans="1:5" ht="14.85" customHeight="1" x14ac:dyDescent="0.2">
      <c r="A69" s="7"/>
      <c r="B69" s="8"/>
      <c r="C69" s="74"/>
      <c r="D69" s="7"/>
      <c r="E69" s="7"/>
    </row>
    <row r="70" spans="1:5" x14ac:dyDescent="0.2">
      <c r="A70" s="7"/>
      <c r="B70" s="8"/>
      <c r="C70" s="74"/>
      <c r="D70" s="7"/>
      <c r="E70" s="7"/>
    </row>
    <row r="71" spans="1:5" x14ac:dyDescent="0.2">
      <c r="A71" s="7"/>
      <c r="B71" s="8"/>
      <c r="C71" s="74"/>
      <c r="D71" s="7"/>
      <c r="E71" s="7"/>
    </row>
    <row r="72" spans="1:5" x14ac:dyDescent="0.2">
      <c r="A72" s="7"/>
      <c r="B72" s="8"/>
      <c r="C72" s="74"/>
      <c r="D72" s="7"/>
      <c r="E72" s="7"/>
    </row>
    <row r="73" spans="1:5" x14ac:dyDescent="0.2">
      <c r="A73" s="7"/>
      <c r="B73" s="8"/>
      <c r="C73" s="74"/>
      <c r="D73" s="7"/>
      <c r="E73" s="7"/>
    </row>
    <row r="74" spans="1:5" x14ac:dyDescent="0.2">
      <c r="A74" s="7"/>
      <c r="B74" s="8"/>
      <c r="C74" s="74"/>
      <c r="D74" s="7"/>
      <c r="E74" s="7"/>
    </row>
    <row r="75" spans="1:5" x14ac:dyDescent="0.2">
      <c r="A75" s="7"/>
      <c r="B75" s="8"/>
      <c r="C75" s="74"/>
      <c r="D75" s="7"/>
      <c r="E75" s="7"/>
    </row>
    <row r="76" spans="1:5" x14ac:dyDescent="0.2">
      <c r="A76" s="7"/>
      <c r="B76" s="8"/>
      <c r="C76" s="74"/>
      <c r="D76" s="7"/>
      <c r="E76" s="7"/>
    </row>
    <row r="77" spans="1:5" x14ac:dyDescent="0.2">
      <c r="A77" s="7"/>
      <c r="B77" s="8"/>
      <c r="C77" s="74"/>
      <c r="D77" s="7"/>
      <c r="E77" s="7"/>
    </row>
    <row r="78" spans="1:5" x14ac:dyDescent="0.2">
      <c r="A78" s="7"/>
      <c r="B78" s="8"/>
      <c r="C78" s="74"/>
      <c r="D78" s="7"/>
      <c r="E78" s="7"/>
    </row>
    <row r="79" spans="1:5" x14ac:dyDescent="0.2">
      <c r="A79" s="7"/>
      <c r="B79" s="8"/>
      <c r="C79" s="74"/>
      <c r="D79" s="7"/>
      <c r="E79" s="7"/>
    </row>
    <row r="80" spans="1:5" x14ac:dyDescent="0.2">
      <c r="A80" s="7"/>
      <c r="B80" s="8"/>
      <c r="C80" s="74"/>
      <c r="D80" s="7"/>
      <c r="E80" s="7"/>
    </row>
    <row r="81" spans="1:5" x14ac:dyDescent="0.2">
      <c r="A81" s="7"/>
      <c r="B81" s="8"/>
      <c r="C81" s="74"/>
      <c r="D81" s="7"/>
      <c r="E81" s="7"/>
    </row>
    <row r="82" spans="1:5" x14ac:dyDescent="0.2">
      <c r="A82" s="7"/>
      <c r="B82" s="8"/>
      <c r="C82" s="74"/>
      <c r="D82" s="7"/>
      <c r="E82" s="7"/>
    </row>
    <row r="83" spans="1:5" x14ac:dyDescent="0.2">
      <c r="A83" s="7"/>
      <c r="B83" s="8"/>
      <c r="C83" s="74"/>
      <c r="D83" s="7"/>
      <c r="E83" s="7"/>
    </row>
    <row r="84" spans="1:5" x14ac:dyDescent="0.2">
      <c r="A84" s="7"/>
      <c r="B84" s="8"/>
      <c r="C84" s="74"/>
      <c r="D84" s="7"/>
      <c r="E84" s="7"/>
    </row>
    <row r="85" spans="1:5" x14ac:dyDescent="0.2">
      <c r="A85" s="7"/>
      <c r="B85" s="8"/>
      <c r="C85" s="74"/>
      <c r="D85" s="7"/>
      <c r="E85" s="7"/>
    </row>
    <row r="86" spans="1:5" x14ac:dyDescent="0.2">
      <c r="A86" s="7"/>
      <c r="B86" s="8"/>
      <c r="C86" s="74"/>
      <c r="D86" s="7"/>
      <c r="E86" s="7"/>
    </row>
    <row r="87" spans="1:5" x14ac:dyDescent="0.2">
      <c r="A87" s="7"/>
      <c r="B87" s="8"/>
      <c r="C87" s="74"/>
      <c r="D87" s="7"/>
      <c r="E87" s="7"/>
    </row>
    <row r="88" spans="1:5" x14ac:dyDescent="0.2">
      <c r="A88" s="7"/>
      <c r="B88" s="8"/>
      <c r="C88" s="74"/>
      <c r="D88" s="7"/>
      <c r="E88" s="7"/>
    </row>
    <row r="89" spans="1:5" x14ac:dyDescent="0.2">
      <c r="A89" s="7"/>
      <c r="B89" s="8"/>
      <c r="C89" s="74"/>
      <c r="D89" s="7"/>
      <c r="E89" s="7"/>
    </row>
    <row r="90" spans="1:5" x14ac:dyDescent="0.2">
      <c r="A90" s="7"/>
      <c r="B90" s="8"/>
      <c r="C90" s="74"/>
      <c r="D90" s="7"/>
      <c r="E90" s="7"/>
    </row>
    <row r="91" spans="1:5" x14ac:dyDescent="0.2">
      <c r="A91" s="7"/>
      <c r="B91" s="8"/>
      <c r="C91" s="74"/>
      <c r="D91" s="7"/>
      <c r="E91" s="7"/>
    </row>
    <row r="92" spans="1:5" x14ac:dyDescent="0.2">
      <c r="A92" s="7"/>
      <c r="B92" s="8"/>
      <c r="C92" s="74"/>
      <c r="D92" s="7"/>
      <c r="E92" s="7"/>
    </row>
    <row r="93" spans="1:5" x14ac:dyDescent="0.2">
      <c r="A93" s="7"/>
      <c r="B93" s="8"/>
      <c r="C93" s="74"/>
      <c r="D93" s="7"/>
      <c r="E93" s="7"/>
    </row>
    <row r="94" spans="1:5" x14ac:dyDescent="0.2">
      <c r="A94" s="7"/>
      <c r="B94" s="8"/>
      <c r="C94" s="74"/>
      <c r="D94" s="7"/>
      <c r="E94" s="7"/>
    </row>
    <row r="95" spans="1:5" x14ac:dyDescent="0.2">
      <c r="A95" s="7"/>
      <c r="B95" s="8"/>
      <c r="C95" s="74"/>
      <c r="D95" s="7"/>
      <c r="E95" s="7"/>
    </row>
    <row r="96" spans="1:5" x14ac:dyDescent="0.2">
      <c r="A96" s="7"/>
      <c r="B96" s="8"/>
      <c r="C96" s="74"/>
      <c r="D96" s="7"/>
      <c r="E96" s="7"/>
    </row>
    <row r="97" spans="1:5" x14ac:dyDescent="0.2">
      <c r="A97" s="7"/>
      <c r="B97" s="8"/>
      <c r="C97" s="74"/>
      <c r="D97" s="7"/>
      <c r="E97" s="7"/>
    </row>
    <row r="98" spans="1:5" x14ac:dyDescent="0.2">
      <c r="A98" s="7"/>
      <c r="B98" s="8"/>
      <c r="C98" s="74"/>
      <c r="D98" s="7"/>
      <c r="E98" s="7"/>
    </row>
    <row r="99" spans="1:5" x14ac:dyDescent="0.2">
      <c r="A99" s="7"/>
      <c r="B99" s="8"/>
      <c r="C99" s="60"/>
      <c r="D99" s="7"/>
      <c r="E99" s="7"/>
    </row>
    <row r="100" spans="1:5" x14ac:dyDescent="0.2">
      <c r="A100" s="7"/>
      <c r="B100" s="8"/>
      <c r="C100" s="60"/>
      <c r="D100" s="7"/>
      <c r="E100" s="7"/>
    </row>
    <row r="101" spans="1:5" x14ac:dyDescent="0.2">
      <c r="A101" s="7"/>
      <c r="B101" s="8"/>
      <c r="C101" s="60"/>
      <c r="D101" s="7"/>
      <c r="E101" s="7"/>
    </row>
    <row r="102" spans="1:5" x14ac:dyDescent="0.2">
      <c r="A102" s="7"/>
      <c r="B102" s="8"/>
      <c r="C102" s="60"/>
      <c r="D102" s="7"/>
      <c r="E102" s="7"/>
    </row>
    <row r="103" spans="1:5" x14ac:dyDescent="0.2">
      <c r="A103" s="7"/>
      <c r="B103" s="8"/>
      <c r="C103" s="60"/>
      <c r="D103" s="7"/>
      <c r="E103" s="7"/>
    </row>
    <row r="104" spans="1:5" x14ac:dyDescent="0.2">
      <c r="A104" s="7"/>
      <c r="B104" s="8"/>
      <c r="C104" s="60"/>
      <c r="D104" s="7"/>
      <c r="E104" s="7"/>
    </row>
    <row r="105" spans="1:5" x14ac:dyDescent="0.2">
      <c r="A105" s="7"/>
      <c r="B105" s="8"/>
      <c r="C105" s="60"/>
      <c r="D105" s="7"/>
      <c r="E105" s="7"/>
    </row>
    <row r="106" spans="1:5" x14ac:dyDescent="0.2">
      <c r="A106" s="7"/>
      <c r="B106" s="8"/>
      <c r="C106" s="60"/>
      <c r="D106" s="7"/>
      <c r="E106" s="7"/>
    </row>
    <row r="107" spans="1:5" x14ac:dyDescent="0.2">
      <c r="A107" s="7"/>
      <c r="B107" s="8"/>
      <c r="C107" s="60"/>
      <c r="D107" s="7"/>
      <c r="E107" s="7"/>
    </row>
    <row r="108" spans="1:5" x14ac:dyDescent="0.2">
      <c r="A108" s="7"/>
      <c r="B108" s="8"/>
      <c r="C108" s="60"/>
      <c r="D108" s="7"/>
      <c r="E108" s="7"/>
    </row>
    <row r="109" spans="1:5" x14ac:dyDescent="0.2">
      <c r="A109" s="7"/>
      <c r="B109" s="8"/>
      <c r="C109" s="62"/>
      <c r="D109" s="7"/>
      <c r="E109" s="7"/>
    </row>
    <row r="110" spans="1:5" x14ac:dyDescent="0.2">
      <c r="A110" s="7"/>
      <c r="B110" s="8"/>
      <c r="C110" s="62"/>
      <c r="D110" s="7"/>
      <c r="E110" s="7"/>
    </row>
    <row r="111" spans="1:5" x14ac:dyDescent="0.2">
      <c r="A111" s="7"/>
      <c r="B111" s="8"/>
      <c r="C111" s="62"/>
      <c r="D111" s="7"/>
      <c r="E111" s="7"/>
    </row>
    <row r="112" spans="1:5" x14ac:dyDescent="0.2">
      <c r="A112" s="7"/>
      <c r="B112" s="8"/>
      <c r="C112" s="62"/>
      <c r="D112" s="7"/>
      <c r="E112" s="7"/>
    </row>
    <row r="113" spans="1:5" x14ac:dyDescent="0.2">
      <c r="A113" s="7"/>
      <c r="B113" s="8"/>
      <c r="C113" s="62"/>
      <c r="D113" s="7"/>
      <c r="E113" s="7"/>
    </row>
    <row r="114" spans="1:5" x14ac:dyDescent="0.2">
      <c r="A114" s="7"/>
      <c r="B114" s="8"/>
      <c r="C114" s="62"/>
      <c r="D114" s="7"/>
      <c r="E114" s="7"/>
    </row>
    <row r="115" spans="1:5" x14ac:dyDescent="0.2">
      <c r="A115" s="7"/>
      <c r="B115" s="8"/>
      <c r="C115" s="62"/>
      <c r="D115" s="7"/>
      <c r="E115" s="7"/>
    </row>
    <row r="116" spans="1:5" x14ac:dyDescent="0.2">
      <c r="A116" s="7"/>
      <c r="B116" s="8"/>
      <c r="C116" s="62"/>
      <c r="D116" s="7"/>
      <c r="E116" s="7"/>
    </row>
    <row r="117" spans="1:5" x14ac:dyDescent="0.2">
      <c r="A117" s="7"/>
      <c r="B117" s="8"/>
      <c r="C117" s="62"/>
      <c r="D117" s="7"/>
      <c r="E117" s="7"/>
    </row>
    <row r="118" spans="1:5" x14ac:dyDescent="0.2">
      <c r="A118" s="7"/>
      <c r="B118" s="8"/>
      <c r="C118" s="62"/>
      <c r="D118" s="7"/>
      <c r="E118" s="7"/>
    </row>
    <row r="119" spans="1:5" x14ac:dyDescent="0.2">
      <c r="A119" s="7"/>
      <c r="B119" s="8"/>
      <c r="C119" s="62"/>
      <c r="D119" s="7"/>
      <c r="E119" s="7"/>
    </row>
    <row r="120" spans="1:5" x14ac:dyDescent="0.2">
      <c r="A120" s="7"/>
      <c r="B120" s="8"/>
      <c r="C120" s="62"/>
      <c r="D120" s="7"/>
      <c r="E120" s="7"/>
    </row>
    <row r="121" spans="1:5" x14ac:dyDescent="0.2">
      <c r="A121" s="7"/>
      <c r="B121" s="8"/>
      <c r="C121" s="62"/>
      <c r="D121" s="7"/>
      <c r="E121" s="7"/>
    </row>
    <row r="122" spans="1:5" x14ac:dyDescent="0.2">
      <c r="A122" s="7"/>
      <c r="B122" s="8"/>
      <c r="C122" s="62"/>
      <c r="D122" s="7"/>
      <c r="E122" s="7"/>
    </row>
    <row r="123" spans="1:5" x14ac:dyDescent="0.2">
      <c r="A123" s="7"/>
      <c r="B123" s="8"/>
      <c r="C123" s="62"/>
      <c r="D123" s="7"/>
      <c r="E123" s="7"/>
    </row>
    <row r="124" spans="1:5" x14ac:dyDescent="0.2">
      <c r="A124" s="7"/>
      <c r="B124" s="8"/>
      <c r="C124" s="62"/>
      <c r="D124" s="7"/>
      <c r="E124" s="7"/>
    </row>
    <row r="125" spans="1:5" x14ac:dyDescent="0.2">
      <c r="A125" s="7"/>
      <c r="B125" s="8"/>
      <c r="C125" s="62"/>
      <c r="D125" s="7"/>
      <c r="E125" s="7"/>
    </row>
    <row r="126" spans="1:5" x14ac:dyDescent="0.2">
      <c r="A126" s="7"/>
      <c r="B126" s="8"/>
      <c r="C126" s="62"/>
      <c r="D126" s="7"/>
      <c r="E126" s="7"/>
    </row>
    <row r="127" spans="1:5" x14ac:dyDescent="0.2">
      <c r="A127" s="7"/>
      <c r="B127" s="8"/>
      <c r="C127" s="62"/>
      <c r="D127" s="7"/>
      <c r="E127" s="7"/>
    </row>
    <row r="128" spans="1:5" x14ac:dyDescent="0.2">
      <c r="A128" s="7"/>
      <c r="B128" s="8"/>
      <c r="C128" s="62"/>
      <c r="D128" s="7"/>
      <c r="E128" s="7"/>
    </row>
    <row r="129" spans="1:5" x14ac:dyDescent="0.2">
      <c r="A129" s="7"/>
      <c r="B129" s="8"/>
      <c r="C129" s="62"/>
      <c r="D129" s="7"/>
      <c r="E129" s="7"/>
    </row>
    <row r="130" spans="1:5" x14ac:dyDescent="0.2">
      <c r="A130" s="7"/>
      <c r="B130" s="8"/>
      <c r="C130" s="62"/>
      <c r="D130" s="7"/>
      <c r="E130" s="7"/>
    </row>
    <row r="131" spans="1:5" x14ac:dyDescent="0.2">
      <c r="A131" s="7"/>
      <c r="B131" s="8"/>
      <c r="C131" s="62"/>
      <c r="D131" s="7"/>
      <c r="E131" s="7"/>
    </row>
    <row r="132" spans="1:5" x14ac:dyDescent="0.2">
      <c r="A132" s="7"/>
      <c r="B132" s="8"/>
      <c r="C132" s="62"/>
      <c r="D132" s="7"/>
      <c r="E132" s="7"/>
    </row>
    <row r="133" spans="1:5" x14ac:dyDescent="0.2">
      <c r="A133" s="7"/>
      <c r="B133" s="8"/>
      <c r="C133" s="62"/>
      <c r="D133" s="7"/>
      <c r="E133" s="7"/>
    </row>
    <row r="134" spans="1:5" x14ac:dyDescent="0.2">
      <c r="A134" s="7"/>
      <c r="B134" s="8"/>
      <c r="C134" s="62"/>
      <c r="D134" s="7"/>
      <c r="E134" s="7"/>
    </row>
    <row r="135" spans="1:5" x14ac:dyDescent="0.2">
      <c r="A135" s="7"/>
      <c r="B135" s="8"/>
      <c r="C135" s="62"/>
      <c r="D135" s="7"/>
      <c r="E135" s="7"/>
    </row>
    <row r="136" spans="1:5" x14ac:dyDescent="0.2">
      <c r="A136" s="7"/>
      <c r="B136" s="8"/>
      <c r="C136" s="62"/>
      <c r="D136" s="7"/>
      <c r="E136" s="7"/>
    </row>
    <row r="137" spans="1:5" x14ac:dyDescent="0.2">
      <c r="A137" s="7"/>
      <c r="B137" s="8"/>
      <c r="C137" s="62"/>
      <c r="D137" s="7"/>
      <c r="E137" s="7"/>
    </row>
    <row r="138" spans="1:5" x14ac:dyDescent="0.2">
      <c r="A138" s="7"/>
      <c r="B138" s="8"/>
      <c r="C138" s="62"/>
      <c r="D138" s="7"/>
      <c r="E138" s="7"/>
    </row>
    <row r="139" spans="1:5" x14ac:dyDescent="0.2">
      <c r="A139" s="7"/>
      <c r="B139" s="8"/>
      <c r="C139" s="62"/>
      <c r="D139" s="7"/>
      <c r="E139" s="7"/>
    </row>
    <row r="140" spans="1:5" x14ac:dyDescent="0.2">
      <c r="A140" s="7"/>
      <c r="B140" s="8"/>
      <c r="C140" s="62"/>
      <c r="D140" s="7"/>
      <c r="E140" s="7"/>
    </row>
    <row r="141" spans="1:5" x14ac:dyDescent="0.2">
      <c r="A141" s="7"/>
      <c r="B141" s="8"/>
      <c r="C141" s="62"/>
      <c r="D141" s="7"/>
      <c r="E141" s="7"/>
    </row>
    <row r="142" spans="1:5" x14ac:dyDescent="0.2">
      <c r="A142" s="7"/>
      <c r="B142" s="8"/>
      <c r="C142" s="62"/>
      <c r="D142" s="7"/>
      <c r="E142" s="7"/>
    </row>
    <row r="143" spans="1:5" x14ac:dyDescent="0.2">
      <c r="A143" s="7"/>
      <c r="B143" s="8"/>
      <c r="C143" s="62"/>
      <c r="D143" s="7"/>
      <c r="E143" s="7"/>
    </row>
    <row r="144" spans="1:5" x14ac:dyDescent="0.2">
      <c r="A144" s="7"/>
      <c r="B144" s="8"/>
      <c r="C144" s="38"/>
      <c r="D144" s="7"/>
      <c r="E144" s="7"/>
    </row>
    <row r="145" spans="1:5" x14ac:dyDescent="0.2">
      <c r="A145" s="7"/>
      <c r="B145" s="8"/>
      <c r="C145" s="38"/>
      <c r="D145" s="7"/>
      <c r="E145" s="7"/>
    </row>
    <row r="146" spans="1:5" x14ac:dyDescent="0.2">
      <c r="A146" s="7"/>
      <c r="B146" s="8"/>
      <c r="C146" s="38"/>
      <c r="D146" s="7"/>
      <c r="E146" s="7"/>
    </row>
    <row r="147" spans="1:5" x14ac:dyDescent="0.2">
      <c r="A147" s="7"/>
      <c r="B147" s="8"/>
      <c r="C147" s="38"/>
      <c r="D147" s="7"/>
      <c r="E147" s="7"/>
    </row>
    <row r="148" spans="1:5" x14ac:dyDescent="0.2">
      <c r="A148" s="7"/>
      <c r="B148" s="8"/>
      <c r="C148" s="38"/>
      <c r="D148" s="7"/>
      <c r="E148" s="7"/>
    </row>
    <row r="149" spans="1:5" x14ac:dyDescent="0.2">
      <c r="A149" s="7"/>
      <c r="B149" s="8"/>
      <c r="C149" s="38"/>
      <c r="D149" s="7"/>
      <c r="E149" s="7"/>
    </row>
    <row r="150" spans="1:5" x14ac:dyDescent="0.2">
      <c r="A150" s="7"/>
      <c r="B150" s="8"/>
      <c r="C150" s="38"/>
      <c r="D150" s="7"/>
      <c r="E150" s="7"/>
    </row>
    <row r="151" spans="1:5" x14ac:dyDescent="0.2">
      <c r="A151" s="7"/>
      <c r="B151" s="8"/>
      <c r="C151" s="38"/>
      <c r="D151" s="7"/>
      <c r="E151" s="7"/>
    </row>
    <row r="152" spans="1:5" x14ac:dyDescent="0.2">
      <c r="A152" s="7"/>
      <c r="B152" s="8"/>
      <c r="C152" s="38"/>
      <c r="D152" s="7"/>
      <c r="E152" s="7"/>
    </row>
    <row r="153" spans="1:5" x14ac:dyDescent="0.2">
      <c r="A153" s="7"/>
      <c r="B153" s="8"/>
      <c r="C153" s="38"/>
      <c r="D153" s="7"/>
      <c r="E153" s="7"/>
    </row>
    <row r="154" spans="1:5" x14ac:dyDescent="0.2">
      <c r="A154" s="7"/>
      <c r="B154" s="8"/>
      <c r="C154" s="38"/>
      <c r="D154" s="7"/>
      <c r="E154" s="7"/>
    </row>
    <row r="155" spans="1:5" x14ac:dyDescent="0.2">
      <c r="A155" s="7"/>
      <c r="B155" s="8"/>
      <c r="C155" s="38"/>
      <c r="D155" s="7"/>
      <c r="E155" s="7"/>
    </row>
    <row r="156" spans="1:5" x14ac:dyDescent="0.2">
      <c r="A156" s="7"/>
      <c r="B156" s="8"/>
      <c r="C156" s="38"/>
      <c r="D156" s="7"/>
      <c r="E156" s="7"/>
    </row>
    <row r="157" spans="1:5" x14ac:dyDescent="0.2">
      <c r="A157" s="7"/>
      <c r="B157" s="8"/>
      <c r="C157" s="38"/>
      <c r="D157" s="7"/>
      <c r="E157" s="7"/>
    </row>
    <row r="158" spans="1:5" x14ac:dyDescent="0.2">
      <c r="A158" s="7"/>
      <c r="B158" s="8"/>
      <c r="C158" s="38"/>
      <c r="D158" s="7"/>
      <c r="E158" s="7"/>
    </row>
    <row r="159" spans="1:5" x14ac:dyDescent="0.2">
      <c r="A159" s="7"/>
      <c r="B159" s="8"/>
      <c r="C159" s="38"/>
      <c r="D159" s="7"/>
      <c r="E159" s="7"/>
    </row>
    <row r="160" spans="1:5" x14ac:dyDescent="0.2">
      <c r="A160" s="7"/>
      <c r="B160" s="8"/>
      <c r="C160" s="38"/>
      <c r="D160" s="7"/>
      <c r="E160" s="7"/>
    </row>
    <row r="161" spans="1:5" x14ac:dyDescent="0.2">
      <c r="A161" s="7"/>
      <c r="B161" s="8"/>
      <c r="C161" s="38"/>
      <c r="D161" s="7"/>
      <c r="E161" s="7"/>
    </row>
    <row r="162" spans="1:5" x14ac:dyDescent="0.2">
      <c r="A162" s="7"/>
      <c r="B162" s="8"/>
      <c r="C162" s="38"/>
      <c r="D162" s="7"/>
      <c r="E162" s="7"/>
    </row>
    <row r="163" spans="1:5" x14ac:dyDescent="0.2">
      <c r="A163" s="7"/>
      <c r="B163" s="8"/>
      <c r="C163" s="38"/>
      <c r="D163" s="7"/>
      <c r="E163" s="7"/>
    </row>
    <row r="164" spans="1:5" x14ac:dyDescent="0.2">
      <c r="A164" s="7"/>
      <c r="B164" s="8"/>
      <c r="C164" s="38"/>
      <c r="D164" s="7"/>
      <c r="E164" s="7"/>
    </row>
    <row r="165" spans="1:5" x14ac:dyDescent="0.2">
      <c r="A165" s="7"/>
      <c r="B165" s="8"/>
      <c r="C165" s="38"/>
      <c r="D165" s="7"/>
      <c r="E165" s="7"/>
    </row>
    <row r="166" spans="1:5" x14ac:dyDescent="0.2">
      <c r="A166" s="7"/>
      <c r="B166" s="8"/>
      <c r="C166" s="38"/>
      <c r="D166" s="7"/>
      <c r="E166" s="7"/>
    </row>
    <row r="167" spans="1:5" x14ac:dyDescent="0.2">
      <c r="A167" s="7"/>
      <c r="B167" s="8"/>
      <c r="C167" s="38"/>
      <c r="D167" s="7"/>
      <c r="E167" s="7"/>
    </row>
    <row r="168" spans="1:5" x14ac:dyDescent="0.2">
      <c r="A168" s="7"/>
      <c r="B168" s="8"/>
      <c r="C168" s="38"/>
      <c r="D168" s="7"/>
      <c r="E168" s="7"/>
    </row>
    <row r="169" spans="1:5" x14ac:dyDescent="0.2">
      <c r="A169" s="7"/>
      <c r="B169" s="8"/>
      <c r="C169" s="38"/>
      <c r="D169" s="7"/>
      <c r="E169" s="7"/>
    </row>
    <row r="170" spans="1:5" x14ac:dyDescent="0.2">
      <c r="A170" s="7"/>
      <c r="B170" s="8"/>
      <c r="C170" s="38"/>
      <c r="D170" s="7"/>
      <c r="E170" s="7"/>
    </row>
    <row r="171" spans="1:5" x14ac:dyDescent="0.2">
      <c r="A171" s="7"/>
      <c r="B171" s="8"/>
      <c r="C171" s="38"/>
      <c r="D171" s="7"/>
      <c r="E171" s="7"/>
    </row>
    <row r="172" spans="1:5" x14ac:dyDescent="0.2">
      <c r="A172" s="7"/>
      <c r="B172" s="8"/>
      <c r="C172" s="38"/>
      <c r="D172" s="7"/>
      <c r="E172" s="7"/>
    </row>
    <row r="173" spans="1:5" x14ac:dyDescent="0.2">
      <c r="A173" s="7"/>
      <c r="B173" s="8"/>
      <c r="C173" s="38"/>
      <c r="D173" s="7"/>
      <c r="E173" s="7"/>
    </row>
    <row r="174" spans="1:5" x14ac:dyDescent="0.2">
      <c r="A174" s="7"/>
      <c r="B174" s="8"/>
      <c r="C174" s="38"/>
      <c r="D174" s="7"/>
      <c r="E174" s="7"/>
    </row>
    <row r="175" spans="1:5" x14ac:dyDescent="0.2">
      <c r="A175" s="7"/>
      <c r="B175" s="8"/>
      <c r="C175" s="38"/>
      <c r="D175" s="7"/>
      <c r="E175" s="7"/>
    </row>
    <row r="176" spans="1:5" x14ac:dyDescent="0.2">
      <c r="A176" s="7"/>
      <c r="B176" s="8"/>
      <c r="C176" s="38"/>
      <c r="D176" s="7"/>
      <c r="E176" s="7"/>
    </row>
    <row r="177" spans="1:5" x14ac:dyDescent="0.2">
      <c r="A177" s="7"/>
      <c r="B177" s="8"/>
      <c r="C177" s="38"/>
      <c r="D177" s="7"/>
      <c r="E177" s="7"/>
    </row>
    <row r="178" spans="1:5" x14ac:dyDescent="0.2">
      <c r="A178" s="7"/>
      <c r="B178" s="8"/>
      <c r="C178" s="38"/>
      <c r="D178" s="7"/>
      <c r="E178" s="7"/>
    </row>
    <row r="179" spans="1:5" x14ac:dyDescent="0.2">
      <c r="A179" s="7"/>
      <c r="B179" s="8"/>
      <c r="C179" s="38"/>
      <c r="D179" s="7"/>
      <c r="E179" s="7"/>
    </row>
    <row r="180" spans="1:5" x14ac:dyDescent="0.2">
      <c r="A180" s="7"/>
      <c r="B180" s="8"/>
      <c r="C180" s="38"/>
      <c r="D180" s="7"/>
      <c r="E180" s="7"/>
    </row>
    <row r="181" spans="1:5" x14ac:dyDescent="0.2">
      <c r="A181" s="7"/>
      <c r="B181" s="8"/>
      <c r="C181" s="38"/>
      <c r="D181" s="7"/>
      <c r="E181" s="7"/>
    </row>
    <row r="182" spans="1:5" x14ac:dyDescent="0.2">
      <c r="A182" s="7"/>
      <c r="B182" s="8"/>
      <c r="C182" s="38"/>
      <c r="D182" s="7"/>
      <c r="E182" s="7"/>
    </row>
    <row r="183" spans="1:5" x14ac:dyDescent="0.2">
      <c r="A183" s="7"/>
      <c r="B183" s="8"/>
      <c r="C183" s="38"/>
      <c r="D183" s="7"/>
      <c r="E183" s="7"/>
    </row>
    <row r="184" spans="1:5" x14ac:dyDescent="0.2">
      <c r="A184" s="7"/>
      <c r="B184" s="8"/>
      <c r="C184" s="38"/>
      <c r="D184" s="7"/>
      <c r="E184" s="7"/>
    </row>
    <row r="185" spans="1:5" x14ac:dyDescent="0.2">
      <c r="A185" s="7"/>
      <c r="B185" s="8"/>
      <c r="C185" s="38"/>
      <c r="D185" s="7"/>
      <c r="E185" s="7"/>
    </row>
    <row r="186" spans="1:5" x14ac:dyDescent="0.2">
      <c r="A186" s="7"/>
      <c r="B186" s="8"/>
      <c r="C186" s="38"/>
      <c r="D186" s="7"/>
      <c r="E186" s="7"/>
    </row>
    <row r="187" spans="1:5" x14ac:dyDescent="0.2">
      <c r="A187" s="7"/>
      <c r="B187" s="8"/>
      <c r="C187" s="38"/>
      <c r="D187" s="7"/>
      <c r="E187" s="7"/>
    </row>
    <row r="188" spans="1:5" x14ac:dyDescent="0.2">
      <c r="A188" s="7"/>
      <c r="B188" s="8"/>
      <c r="C188" s="38"/>
      <c r="D188" s="7"/>
      <c r="E188" s="7"/>
    </row>
    <row r="189" spans="1:5" x14ac:dyDescent="0.2">
      <c r="A189" s="7"/>
      <c r="B189" s="8"/>
      <c r="C189" s="38"/>
      <c r="D189" s="7"/>
      <c r="E189" s="7"/>
    </row>
    <row r="190" spans="1:5" x14ac:dyDescent="0.2">
      <c r="A190" s="7"/>
      <c r="B190" s="8"/>
      <c r="C190" s="38"/>
      <c r="D190" s="7"/>
      <c r="E190" s="7"/>
    </row>
    <row r="191" spans="1:5" x14ac:dyDescent="0.2">
      <c r="A191" s="7"/>
      <c r="B191" s="8"/>
      <c r="C191" s="38"/>
      <c r="D191" s="7"/>
      <c r="E191" s="7"/>
    </row>
    <row r="192" spans="1:5" x14ac:dyDescent="0.2">
      <c r="A192" s="7"/>
      <c r="B192" s="8"/>
      <c r="C192" s="38"/>
      <c r="D192" s="7"/>
      <c r="E192" s="7"/>
    </row>
    <row r="193" spans="1:5" x14ac:dyDescent="0.2">
      <c r="A193" s="7"/>
      <c r="B193" s="8"/>
      <c r="C193" s="38"/>
      <c r="D193" s="7"/>
      <c r="E193" s="7"/>
    </row>
    <row r="194" spans="1:5" x14ac:dyDescent="0.2">
      <c r="A194" s="7"/>
      <c r="B194" s="8"/>
      <c r="C194" s="38"/>
      <c r="D194" s="7"/>
      <c r="E194" s="7"/>
    </row>
    <row r="195" spans="1:5" x14ac:dyDescent="0.2">
      <c r="A195" s="7"/>
      <c r="B195" s="8"/>
      <c r="C195" s="38"/>
      <c r="D195" s="7"/>
      <c r="E195" s="7"/>
    </row>
    <row r="196" spans="1:5" x14ac:dyDescent="0.2">
      <c r="A196" s="7"/>
      <c r="B196" s="8"/>
      <c r="C196" s="38"/>
      <c r="D196" s="7"/>
      <c r="E196" s="7"/>
    </row>
    <row r="197" spans="1:5" x14ac:dyDescent="0.2">
      <c r="A197" s="7"/>
      <c r="B197" s="8"/>
      <c r="C197" s="38"/>
      <c r="D197" s="7"/>
      <c r="E197" s="7"/>
    </row>
    <row r="198" spans="1:5" x14ac:dyDescent="0.2">
      <c r="A198" s="7"/>
      <c r="B198" s="8"/>
      <c r="C198" s="38"/>
      <c r="D198" s="7"/>
      <c r="E198" s="7"/>
    </row>
    <row r="199" spans="1:5" x14ac:dyDescent="0.2">
      <c r="A199" s="7"/>
      <c r="B199" s="8"/>
      <c r="C199" s="38"/>
      <c r="D199" s="7"/>
      <c r="E199" s="7"/>
    </row>
    <row r="200" spans="1:5" x14ac:dyDescent="0.2">
      <c r="A200" s="7"/>
      <c r="B200" s="8"/>
      <c r="C200" s="38"/>
      <c r="D200" s="7"/>
      <c r="E200" s="7"/>
    </row>
    <row r="201" spans="1:5" x14ac:dyDescent="0.2">
      <c r="A201" s="7"/>
      <c r="B201" s="8"/>
      <c r="C201" s="38"/>
      <c r="D201" s="7"/>
      <c r="E201" s="7"/>
    </row>
    <row r="202" spans="1:5" x14ac:dyDescent="0.2">
      <c r="A202" s="7"/>
      <c r="B202" s="8"/>
      <c r="C202" s="38"/>
      <c r="D202" s="7"/>
      <c r="E202" s="7"/>
    </row>
    <row r="203" spans="1:5" x14ac:dyDescent="0.2">
      <c r="A203" s="7"/>
      <c r="B203" s="8"/>
      <c r="C203" s="38"/>
      <c r="D203" s="7"/>
      <c r="E203" s="7"/>
    </row>
    <row r="204" spans="1:5" x14ac:dyDescent="0.2">
      <c r="A204" s="7"/>
      <c r="B204" s="8"/>
      <c r="C204" s="38"/>
      <c r="D204" s="7"/>
      <c r="E204" s="7"/>
    </row>
    <row r="205" spans="1:5" x14ac:dyDescent="0.2">
      <c r="A205" s="7"/>
      <c r="B205" s="8"/>
      <c r="C205" s="38"/>
      <c r="D205" s="7"/>
      <c r="E205" s="7"/>
    </row>
    <row r="206" spans="1:5" x14ac:dyDescent="0.2">
      <c r="A206" s="7"/>
      <c r="B206" s="8"/>
      <c r="C206" s="38"/>
      <c r="D206" s="7"/>
      <c r="E206" s="7"/>
    </row>
    <row r="207" spans="1:5" x14ac:dyDescent="0.2">
      <c r="A207" s="7"/>
      <c r="B207" s="8"/>
      <c r="C207" s="38"/>
      <c r="D207" s="7"/>
      <c r="E207" s="7"/>
    </row>
    <row r="208" spans="1:5" x14ac:dyDescent="0.2">
      <c r="A208" s="7"/>
      <c r="B208" s="8"/>
      <c r="C208" s="38"/>
      <c r="D208" s="7"/>
      <c r="E208" s="7"/>
    </row>
    <row r="209" spans="1:5" x14ac:dyDescent="0.2">
      <c r="A209" s="7"/>
      <c r="B209" s="8"/>
      <c r="C209" s="38"/>
      <c r="D209" s="7"/>
      <c r="E209" s="7"/>
    </row>
    <row r="210" spans="1:5" x14ac:dyDescent="0.2">
      <c r="A210" s="7"/>
      <c r="B210" s="8"/>
      <c r="C210" s="38"/>
      <c r="D210" s="7"/>
      <c r="E210" s="7"/>
    </row>
    <row r="211" spans="1:5" x14ac:dyDescent="0.2">
      <c r="A211" s="7"/>
      <c r="B211" s="8"/>
      <c r="C211" s="38"/>
      <c r="D211" s="7"/>
      <c r="E211" s="7"/>
    </row>
    <row r="212" spans="1:5" x14ac:dyDescent="0.2">
      <c r="A212" s="7"/>
      <c r="B212" s="8"/>
      <c r="C212" s="38"/>
      <c r="D212" s="7"/>
      <c r="E212" s="7"/>
    </row>
    <row r="213" spans="1:5" x14ac:dyDescent="0.2">
      <c r="A213" s="7"/>
      <c r="B213" s="8"/>
      <c r="C213" s="38"/>
      <c r="D213" s="7"/>
      <c r="E213" s="7"/>
    </row>
    <row r="214" spans="1:5" x14ac:dyDescent="0.2">
      <c r="A214" s="7"/>
      <c r="B214" s="8"/>
      <c r="C214" s="38"/>
      <c r="D214" s="7"/>
      <c r="E214" s="7"/>
    </row>
    <row r="215" spans="1:5" x14ac:dyDescent="0.2">
      <c r="A215" s="7"/>
      <c r="B215" s="8"/>
      <c r="C215" s="38"/>
      <c r="D215" s="7"/>
      <c r="E215" s="7"/>
    </row>
    <row r="216" spans="1:5" x14ac:dyDescent="0.2">
      <c r="A216" s="7"/>
      <c r="B216" s="8"/>
      <c r="C216" s="38"/>
      <c r="D216" s="7"/>
      <c r="E216" s="7"/>
    </row>
    <row r="217" spans="1:5" x14ac:dyDescent="0.2">
      <c r="A217" s="7"/>
      <c r="B217" s="8"/>
      <c r="C217" s="38"/>
      <c r="D217" s="7"/>
      <c r="E217" s="7"/>
    </row>
    <row r="218" spans="1:5" x14ac:dyDescent="0.2">
      <c r="A218" s="7"/>
      <c r="B218" s="8"/>
      <c r="C218" s="38"/>
      <c r="D218" s="7"/>
      <c r="E218" s="7"/>
    </row>
    <row r="219" spans="1:5" x14ac:dyDescent="0.2">
      <c r="A219" s="7"/>
      <c r="B219" s="8"/>
      <c r="C219" s="38"/>
      <c r="D219" s="7"/>
      <c r="E219" s="7"/>
    </row>
    <row r="220" spans="1:5" x14ac:dyDescent="0.2">
      <c r="A220" s="7"/>
      <c r="B220" s="8"/>
      <c r="C220" s="38"/>
      <c r="D220" s="7"/>
      <c r="E220" s="7"/>
    </row>
    <row r="221" spans="1:5" x14ac:dyDescent="0.2">
      <c r="A221" s="7"/>
      <c r="B221" s="8"/>
      <c r="C221" s="38"/>
      <c r="D221" s="7"/>
      <c r="E221" s="7"/>
    </row>
    <row r="222" spans="1:5" x14ac:dyDescent="0.2">
      <c r="A222" s="7"/>
      <c r="B222" s="8"/>
      <c r="C222" s="38"/>
      <c r="D222" s="7"/>
      <c r="E222" s="7"/>
    </row>
    <row r="223" spans="1:5" x14ac:dyDescent="0.2">
      <c r="A223" s="7"/>
      <c r="B223" s="8"/>
      <c r="C223" s="38"/>
      <c r="D223" s="7"/>
      <c r="E223" s="7"/>
    </row>
    <row r="224" spans="1:5" x14ac:dyDescent="0.2">
      <c r="A224" s="7"/>
      <c r="B224" s="8"/>
      <c r="C224" s="38"/>
      <c r="D224" s="7"/>
      <c r="E224" s="7"/>
    </row>
    <row r="225" spans="1:5" x14ac:dyDescent="0.2">
      <c r="A225" s="7"/>
      <c r="B225" s="8"/>
      <c r="C225" s="38"/>
      <c r="D225" s="7"/>
      <c r="E225" s="7"/>
    </row>
    <row r="226" spans="1:5" x14ac:dyDescent="0.2">
      <c r="A226" s="7"/>
      <c r="B226" s="8"/>
      <c r="C226" s="38"/>
      <c r="D226" s="7"/>
      <c r="E226" s="7"/>
    </row>
    <row r="227" spans="1:5" x14ac:dyDescent="0.2">
      <c r="A227" s="7"/>
      <c r="B227" s="8"/>
      <c r="C227" s="38"/>
      <c r="D227" s="7"/>
      <c r="E227" s="7"/>
    </row>
    <row r="228" spans="1:5" x14ac:dyDescent="0.2">
      <c r="A228" s="7"/>
      <c r="B228" s="8"/>
      <c r="C228" s="38"/>
      <c r="D228" s="7"/>
      <c r="E228" s="7"/>
    </row>
    <row r="229" spans="1:5" x14ac:dyDescent="0.2">
      <c r="A229" s="7"/>
      <c r="B229" s="8"/>
      <c r="C229" s="38"/>
      <c r="D229" s="7"/>
      <c r="E229" s="7"/>
    </row>
    <row r="230" spans="1:5" x14ac:dyDescent="0.2">
      <c r="A230" s="7"/>
      <c r="B230" s="8"/>
      <c r="C230" s="38"/>
      <c r="D230" s="7"/>
      <c r="E230" s="7"/>
    </row>
    <row r="231" spans="1:5" x14ac:dyDescent="0.2">
      <c r="A231" s="7"/>
      <c r="B231" s="8"/>
      <c r="C231" s="38"/>
      <c r="D231" s="7"/>
      <c r="E231" s="7"/>
    </row>
    <row r="232" spans="1:5" x14ac:dyDescent="0.2">
      <c r="A232" s="7"/>
      <c r="B232" s="8"/>
      <c r="C232" s="38"/>
      <c r="D232" s="7"/>
      <c r="E232" s="7"/>
    </row>
    <row r="233" spans="1:5" x14ac:dyDescent="0.2">
      <c r="A233" s="7"/>
      <c r="B233" s="8"/>
      <c r="C233" s="38"/>
      <c r="D233" s="7"/>
      <c r="E233" s="7"/>
    </row>
    <row r="234" spans="1:5" x14ac:dyDescent="0.2">
      <c r="A234" s="7"/>
      <c r="B234" s="8"/>
      <c r="C234" s="38"/>
      <c r="D234" s="7"/>
      <c r="E234" s="7"/>
    </row>
    <row r="235" spans="1:5" x14ac:dyDescent="0.2">
      <c r="A235" s="7"/>
      <c r="B235" s="8"/>
      <c r="C235" s="38"/>
      <c r="D235" s="7"/>
      <c r="E235" s="7"/>
    </row>
    <row r="236" spans="1:5" x14ac:dyDescent="0.2">
      <c r="A236" s="7"/>
      <c r="B236" s="8"/>
      <c r="C236" s="38"/>
      <c r="D236" s="7"/>
      <c r="E236" s="7"/>
    </row>
    <row r="237" spans="1:5" x14ac:dyDescent="0.2">
      <c r="A237" s="7"/>
      <c r="B237" s="8"/>
      <c r="C237" s="38"/>
      <c r="D237" s="7"/>
      <c r="E237" s="7"/>
    </row>
    <row r="238" spans="1:5" x14ac:dyDescent="0.2">
      <c r="A238" s="7"/>
      <c r="B238" s="8"/>
      <c r="C238" s="38"/>
      <c r="D238" s="7"/>
      <c r="E238" s="7"/>
    </row>
    <row r="239" spans="1:5" x14ac:dyDescent="0.2">
      <c r="A239" s="7"/>
      <c r="B239" s="8"/>
      <c r="C239" s="38"/>
      <c r="D239" s="7"/>
      <c r="E239" s="7"/>
    </row>
    <row r="240" spans="1:5" x14ac:dyDescent="0.2">
      <c r="A240" s="7"/>
      <c r="B240" s="8"/>
      <c r="C240" s="38"/>
      <c r="D240" s="7"/>
      <c r="E240" s="7"/>
    </row>
    <row r="241" spans="1:5" x14ac:dyDescent="0.2">
      <c r="A241" s="7"/>
      <c r="B241" s="8"/>
      <c r="C241" s="38"/>
      <c r="D241" s="7"/>
      <c r="E241" s="7"/>
    </row>
    <row r="242" spans="1:5" x14ac:dyDescent="0.2">
      <c r="A242" s="7"/>
      <c r="B242" s="8"/>
      <c r="C242" s="38"/>
      <c r="D242" s="7"/>
      <c r="E242" s="7"/>
    </row>
    <row r="243" spans="1:5" x14ac:dyDescent="0.2">
      <c r="A243" s="7"/>
      <c r="B243" s="8"/>
      <c r="C243" s="38"/>
      <c r="D243" s="7"/>
      <c r="E243" s="7"/>
    </row>
    <row r="244" spans="1:5" x14ac:dyDescent="0.2">
      <c r="A244" s="7"/>
      <c r="B244" s="8"/>
      <c r="C244" s="38"/>
      <c r="D244" s="7"/>
      <c r="E244" s="7"/>
    </row>
    <row r="245" spans="1:5" x14ac:dyDescent="0.2">
      <c r="A245" s="7"/>
      <c r="B245" s="8"/>
      <c r="C245" s="38"/>
      <c r="D245" s="7"/>
      <c r="E245" s="7"/>
    </row>
    <row r="246" spans="1:5" x14ac:dyDescent="0.2">
      <c r="A246" s="7"/>
      <c r="B246" s="8"/>
      <c r="C246" s="38"/>
      <c r="D246" s="7"/>
      <c r="E246" s="7"/>
    </row>
    <row r="247" spans="1:5" x14ac:dyDescent="0.2">
      <c r="A247" s="7"/>
      <c r="B247" s="8"/>
      <c r="C247" s="38"/>
      <c r="D247" s="7"/>
      <c r="E247" s="7"/>
    </row>
    <row r="248" spans="1:5" x14ac:dyDescent="0.2">
      <c r="A248" s="7"/>
      <c r="B248" s="8"/>
      <c r="C248" s="38"/>
      <c r="D248" s="7"/>
      <c r="E248" s="7"/>
    </row>
    <row r="249" spans="1:5" x14ac:dyDescent="0.2">
      <c r="A249" s="7"/>
      <c r="B249" s="8"/>
      <c r="C249" s="38"/>
      <c r="D249" s="7"/>
      <c r="E249" s="7"/>
    </row>
    <row r="250" spans="1:5" x14ac:dyDescent="0.2">
      <c r="A250" s="7"/>
      <c r="B250" s="8"/>
      <c r="C250" s="38"/>
      <c r="D250" s="7"/>
      <c r="E250" s="7"/>
    </row>
    <row r="251" spans="1:5" x14ac:dyDescent="0.2">
      <c r="A251" s="7"/>
      <c r="B251" s="8"/>
      <c r="C251" s="38"/>
      <c r="D251" s="7"/>
      <c r="E251" s="7"/>
    </row>
    <row r="252" spans="1:5" x14ac:dyDescent="0.2">
      <c r="A252" s="7"/>
      <c r="B252" s="8"/>
      <c r="C252" s="38"/>
      <c r="D252" s="7"/>
      <c r="E252" s="7"/>
    </row>
    <row r="253" spans="1:5" x14ac:dyDescent="0.2">
      <c r="A253" s="7"/>
      <c r="B253" s="8"/>
      <c r="C253" s="38"/>
      <c r="D253" s="7"/>
      <c r="E253" s="7"/>
    </row>
    <row r="254" spans="1:5" x14ac:dyDescent="0.2">
      <c r="A254" s="7"/>
      <c r="B254" s="8"/>
      <c r="C254" s="38"/>
      <c r="D254" s="7"/>
      <c r="E254" s="7"/>
    </row>
    <row r="255" spans="1:5" x14ac:dyDescent="0.2">
      <c r="A255" s="7"/>
      <c r="B255" s="8"/>
      <c r="C255" s="38"/>
      <c r="D255" s="7"/>
      <c r="E255" s="7"/>
    </row>
    <row r="256" spans="1:5" x14ac:dyDescent="0.2">
      <c r="A256" s="7"/>
      <c r="B256" s="8"/>
      <c r="C256" s="38"/>
      <c r="D256" s="7"/>
      <c r="E256" s="7"/>
    </row>
    <row r="257" spans="1:5" x14ac:dyDescent="0.2">
      <c r="A257" s="7"/>
      <c r="B257" s="8"/>
      <c r="C257" s="38"/>
      <c r="D257" s="7"/>
      <c r="E257" s="7"/>
    </row>
    <row r="258" spans="1:5" x14ac:dyDescent="0.2">
      <c r="A258" s="7"/>
      <c r="B258" s="8"/>
      <c r="C258" s="38"/>
      <c r="D258" s="7"/>
      <c r="E258" s="7"/>
    </row>
    <row r="259" spans="1:5" x14ac:dyDescent="0.2">
      <c r="A259" s="7"/>
      <c r="B259" s="8"/>
      <c r="C259" s="38"/>
      <c r="D259" s="7"/>
      <c r="E259" s="7"/>
    </row>
    <row r="260" spans="1:5" x14ac:dyDescent="0.2">
      <c r="A260" s="7"/>
      <c r="B260" s="8"/>
      <c r="C260" s="38"/>
      <c r="D260" s="7"/>
      <c r="E260" s="7"/>
    </row>
    <row r="261" spans="1:5" x14ac:dyDescent="0.2">
      <c r="A261" s="7"/>
      <c r="B261" s="8"/>
      <c r="C261" s="38"/>
      <c r="D261" s="7"/>
      <c r="E261" s="7"/>
    </row>
    <row r="262" spans="1:5" x14ac:dyDescent="0.2">
      <c r="A262" s="7"/>
      <c r="B262" s="8"/>
      <c r="C262" s="38"/>
      <c r="D262" s="7"/>
      <c r="E262" s="7"/>
    </row>
    <row r="263" spans="1:5" x14ac:dyDescent="0.2">
      <c r="A263" s="7"/>
      <c r="B263" s="8"/>
      <c r="C263" s="38"/>
      <c r="D263" s="7"/>
      <c r="E263" s="7"/>
    </row>
    <row r="264" spans="1:5" x14ac:dyDescent="0.2">
      <c r="A264" s="7"/>
      <c r="B264" s="8"/>
      <c r="C264" s="38"/>
      <c r="D264" s="7"/>
      <c r="E264" s="7"/>
    </row>
    <row r="265" spans="1:5" x14ac:dyDescent="0.2">
      <c r="A265" s="7"/>
      <c r="B265" s="8"/>
      <c r="C265" s="38"/>
      <c r="D265" s="7"/>
      <c r="E265" s="7"/>
    </row>
    <row r="266" spans="1:5" x14ac:dyDescent="0.2">
      <c r="A266" s="7"/>
      <c r="B266" s="8"/>
      <c r="C266" s="38"/>
      <c r="D266" s="7"/>
      <c r="E266" s="7"/>
    </row>
    <row r="267" spans="1:5" x14ac:dyDescent="0.2">
      <c r="A267" s="7"/>
      <c r="B267" s="8"/>
      <c r="C267" s="38"/>
      <c r="D267" s="7"/>
      <c r="E267" s="7"/>
    </row>
    <row r="268" spans="1:5" x14ac:dyDescent="0.2">
      <c r="A268" s="7"/>
      <c r="B268" s="8"/>
      <c r="C268" s="38"/>
      <c r="D268" s="7"/>
      <c r="E268" s="7"/>
    </row>
    <row r="269" spans="1:5" x14ac:dyDescent="0.2">
      <c r="A269" s="7"/>
      <c r="B269" s="8"/>
      <c r="C269" s="38"/>
      <c r="D269" s="7"/>
      <c r="E269" s="7"/>
    </row>
    <row r="270" spans="1:5" x14ac:dyDescent="0.2">
      <c r="A270" s="7"/>
      <c r="B270" s="8"/>
      <c r="C270" s="38"/>
      <c r="D270" s="7"/>
      <c r="E270" s="7"/>
    </row>
    <row r="271" spans="1:5" x14ac:dyDescent="0.2">
      <c r="A271" s="7"/>
      <c r="B271" s="8"/>
      <c r="C271" s="38"/>
      <c r="D271" s="7"/>
      <c r="E271" s="7"/>
    </row>
    <row r="272" spans="1:5" x14ac:dyDescent="0.2">
      <c r="A272" s="7"/>
      <c r="B272" s="8"/>
      <c r="C272" s="38"/>
      <c r="D272" s="7"/>
      <c r="E272" s="7"/>
    </row>
    <row r="273" spans="1:5" x14ac:dyDescent="0.2">
      <c r="A273" s="7"/>
      <c r="B273" s="8"/>
      <c r="C273" s="38"/>
      <c r="D273" s="7"/>
      <c r="E273" s="7"/>
    </row>
    <row r="274" spans="1:5" x14ac:dyDescent="0.2">
      <c r="A274" s="7"/>
      <c r="B274" s="8"/>
      <c r="C274" s="38"/>
      <c r="D274" s="7"/>
      <c r="E274" s="7"/>
    </row>
    <row r="275" spans="1:5" x14ac:dyDescent="0.2">
      <c r="A275" s="7"/>
      <c r="B275" s="8"/>
      <c r="C275" s="38"/>
      <c r="D275" s="7"/>
      <c r="E275" s="7"/>
    </row>
    <row r="276" spans="1:5" x14ac:dyDescent="0.2">
      <c r="A276" s="7"/>
      <c r="B276" s="8"/>
      <c r="C276" s="38"/>
      <c r="D276" s="7"/>
      <c r="E276" s="7"/>
    </row>
    <row r="277" spans="1:5" x14ac:dyDescent="0.2">
      <c r="A277" s="7"/>
      <c r="B277" s="8"/>
      <c r="C277" s="38"/>
      <c r="D277" s="7"/>
      <c r="E277" s="7"/>
    </row>
    <row r="278" spans="1:5" x14ac:dyDescent="0.2">
      <c r="A278" s="7"/>
      <c r="B278" s="8"/>
      <c r="C278" s="38"/>
      <c r="D278" s="7"/>
      <c r="E278" s="7"/>
    </row>
    <row r="279" spans="1:5" x14ac:dyDescent="0.2">
      <c r="A279" s="7"/>
      <c r="B279" s="8"/>
      <c r="C279" s="38"/>
      <c r="D279" s="7"/>
      <c r="E279" s="7"/>
    </row>
    <row r="280" spans="1:5" x14ac:dyDescent="0.2">
      <c r="A280" s="7"/>
      <c r="B280" s="8"/>
      <c r="C280" s="38"/>
      <c r="D280" s="7"/>
      <c r="E280" s="7"/>
    </row>
    <row r="281" spans="1:5" x14ac:dyDescent="0.2">
      <c r="A281" s="7"/>
      <c r="B281" s="8"/>
      <c r="C281" s="38"/>
      <c r="D281" s="7"/>
      <c r="E281" s="7"/>
    </row>
    <row r="282" spans="1:5" x14ac:dyDescent="0.2">
      <c r="A282" s="7"/>
      <c r="B282" s="8"/>
      <c r="C282" s="38"/>
      <c r="D282" s="7"/>
      <c r="E282" s="7"/>
    </row>
    <row r="283" spans="1:5" x14ac:dyDescent="0.2">
      <c r="A283" s="7"/>
      <c r="B283" s="8"/>
      <c r="C283" s="38"/>
      <c r="D283" s="7"/>
      <c r="E283" s="7"/>
    </row>
    <row r="284" spans="1:5" x14ac:dyDescent="0.2">
      <c r="A284" s="7"/>
      <c r="B284" s="8"/>
      <c r="C284" s="38"/>
      <c r="D284" s="7"/>
      <c r="E284" s="7"/>
    </row>
    <row r="285" spans="1:5" x14ac:dyDescent="0.2">
      <c r="A285" s="7"/>
      <c r="B285" s="8"/>
      <c r="C285" s="38"/>
      <c r="D285" s="7"/>
      <c r="E285" s="7"/>
    </row>
    <row r="286" spans="1:5" x14ac:dyDescent="0.2">
      <c r="A286" s="7"/>
      <c r="B286" s="8"/>
      <c r="C286" s="8"/>
      <c r="D286" s="7"/>
      <c r="E286" s="7"/>
    </row>
    <row r="287" spans="1:5" x14ac:dyDescent="0.2">
      <c r="A287" s="7"/>
      <c r="B287" s="8"/>
      <c r="C287" s="8"/>
      <c r="D287" s="7"/>
      <c r="E287" s="7"/>
    </row>
    <row r="288" spans="1:5" x14ac:dyDescent="0.2">
      <c r="A288" s="7"/>
      <c r="B288" s="8"/>
      <c r="C288" s="8"/>
      <c r="D288" s="7"/>
      <c r="E288" s="7"/>
    </row>
    <row r="289" spans="1:5" x14ac:dyDescent="0.2">
      <c r="A289" s="7"/>
      <c r="B289" s="8"/>
      <c r="C289" s="8"/>
      <c r="D289" s="7"/>
      <c r="E289" s="7"/>
    </row>
    <row r="290" spans="1:5" x14ac:dyDescent="0.2">
      <c r="A290" s="7"/>
      <c r="B290" s="8"/>
      <c r="C290" s="8"/>
      <c r="D290" s="7"/>
      <c r="E290" s="7"/>
    </row>
    <row r="291" spans="1:5" x14ac:dyDescent="0.2">
      <c r="A291" s="7"/>
      <c r="B291" s="8"/>
      <c r="C291" s="8"/>
      <c r="D291" s="7"/>
      <c r="E291" s="7"/>
    </row>
    <row r="292" spans="1:5" x14ac:dyDescent="0.2">
      <c r="A292" s="7"/>
      <c r="B292" s="8"/>
      <c r="C292" s="8"/>
      <c r="D292" s="7"/>
      <c r="E292" s="7"/>
    </row>
    <row r="293" spans="1:5" x14ac:dyDescent="0.2">
      <c r="A293" s="7"/>
      <c r="B293" s="8"/>
      <c r="C293" s="8"/>
      <c r="D293" s="7"/>
      <c r="E293" s="7"/>
    </row>
    <row r="294" spans="1:5" x14ac:dyDescent="0.2">
      <c r="A294" s="7"/>
      <c r="B294" s="8"/>
      <c r="C294" s="8"/>
      <c r="D294" s="7"/>
      <c r="E294" s="7"/>
    </row>
    <row r="295" spans="1:5" x14ac:dyDescent="0.2">
      <c r="A295" s="7"/>
      <c r="B295" s="8"/>
      <c r="C295" s="8"/>
      <c r="D295" s="7"/>
      <c r="E295" s="7"/>
    </row>
    <row r="296" spans="1:5" x14ac:dyDescent="0.2">
      <c r="A296" s="7"/>
      <c r="B296" s="8"/>
      <c r="C296" s="8"/>
      <c r="D296" s="7"/>
      <c r="E296" s="7"/>
    </row>
    <row r="297" spans="1:5" x14ac:dyDescent="0.2">
      <c r="A297" s="7"/>
      <c r="B297" s="8"/>
      <c r="C297" s="8"/>
      <c r="D297" s="7"/>
      <c r="E297" s="7"/>
    </row>
    <row r="298" spans="1:5" x14ac:dyDescent="0.2">
      <c r="A298" s="7"/>
      <c r="B298" s="8"/>
      <c r="C298" s="8"/>
      <c r="D298" s="7"/>
      <c r="E298" s="7"/>
    </row>
    <row r="299" spans="1:5" x14ac:dyDescent="0.2">
      <c r="A299" s="7"/>
      <c r="B299" s="8"/>
      <c r="C299" s="8"/>
      <c r="D299" s="7"/>
      <c r="E299" s="7"/>
    </row>
    <row r="300" spans="1:5" x14ac:dyDescent="0.2">
      <c r="A300" s="7"/>
      <c r="B300" s="8"/>
      <c r="C300" s="8"/>
      <c r="D300" s="7"/>
      <c r="E300" s="7"/>
    </row>
    <row r="301" spans="1:5" x14ac:dyDescent="0.2">
      <c r="A301" s="7"/>
      <c r="B301" s="8"/>
      <c r="C301" s="8"/>
      <c r="D301" s="7"/>
      <c r="E301" s="7"/>
    </row>
    <row r="302" spans="1:5" x14ac:dyDescent="0.2">
      <c r="A302" s="7"/>
      <c r="B302" s="8"/>
      <c r="C302" s="8"/>
      <c r="D302" s="7"/>
      <c r="E302" s="7"/>
    </row>
    <row r="303" spans="1:5" x14ac:dyDescent="0.2">
      <c r="A303" s="7"/>
      <c r="B303" s="8"/>
      <c r="C303" s="8"/>
      <c r="D303" s="7"/>
      <c r="E303" s="7"/>
    </row>
    <row r="304" spans="1:5" x14ac:dyDescent="0.2">
      <c r="A304" s="7"/>
      <c r="B304" s="8"/>
      <c r="C304" s="8"/>
      <c r="D304" s="7"/>
      <c r="E304" s="7"/>
    </row>
    <row r="305" spans="1:5" x14ac:dyDescent="0.2">
      <c r="A305" s="7"/>
      <c r="B305" s="8"/>
      <c r="C305" s="8"/>
      <c r="D305" s="7"/>
      <c r="E305" s="7"/>
    </row>
    <row r="306" spans="1:5" x14ac:dyDescent="0.2">
      <c r="A306" s="7"/>
      <c r="B306" s="8"/>
      <c r="C306" s="8"/>
      <c r="D306" s="7"/>
      <c r="E306" s="7"/>
    </row>
    <row r="307" spans="1:5" x14ac:dyDescent="0.2">
      <c r="A307" s="7"/>
      <c r="B307" s="8"/>
      <c r="C307" s="8"/>
      <c r="D307" s="7"/>
      <c r="E307" s="7"/>
    </row>
    <row r="308" spans="1:5" x14ac:dyDescent="0.2">
      <c r="A308" s="7"/>
      <c r="B308" s="8"/>
      <c r="C308" s="8"/>
      <c r="D308" s="7"/>
      <c r="E308" s="7"/>
    </row>
    <row r="309" spans="1:5" x14ac:dyDescent="0.2">
      <c r="A309" s="7"/>
      <c r="B309" s="8"/>
      <c r="C309" s="8"/>
      <c r="D309" s="7"/>
      <c r="E309" s="7"/>
    </row>
    <row r="310" spans="1:5" x14ac:dyDescent="0.2">
      <c r="A310" s="7"/>
      <c r="B310" s="8"/>
      <c r="C310" s="8"/>
      <c r="D310" s="7"/>
      <c r="E310" s="7"/>
    </row>
    <row r="311" spans="1:5" x14ac:dyDescent="0.2">
      <c r="A311" s="7"/>
      <c r="B311" s="8"/>
      <c r="C311" s="8"/>
      <c r="D311" s="7"/>
      <c r="E311" s="7"/>
    </row>
    <row r="312" spans="1:5" x14ac:dyDescent="0.2">
      <c r="A312" s="7"/>
      <c r="B312" s="8"/>
      <c r="C312" s="8"/>
      <c r="D312" s="7"/>
      <c r="E312" s="7"/>
    </row>
    <row r="313" spans="1:5" x14ac:dyDescent="0.2">
      <c r="A313" s="7"/>
      <c r="B313" s="8"/>
      <c r="C313" s="8"/>
      <c r="D313" s="7"/>
      <c r="E313" s="7"/>
    </row>
    <row r="314" spans="1:5" x14ac:dyDescent="0.2">
      <c r="A314" s="7"/>
      <c r="B314" s="8"/>
      <c r="C314" s="8"/>
      <c r="D314" s="7"/>
      <c r="E314" s="7"/>
    </row>
    <row r="315" spans="1:5" x14ac:dyDescent="0.2">
      <c r="A315" s="7"/>
      <c r="B315" s="8"/>
      <c r="C315" s="8"/>
      <c r="D315" s="7"/>
      <c r="E315" s="7"/>
    </row>
    <row r="316" spans="1:5" x14ac:dyDescent="0.2">
      <c r="A316" s="7"/>
      <c r="B316" s="8"/>
      <c r="C316" s="8"/>
      <c r="D316" s="7"/>
      <c r="E316" s="7"/>
    </row>
    <row r="317" spans="1:5" x14ac:dyDescent="0.2">
      <c r="A317" s="7"/>
      <c r="B317" s="8"/>
      <c r="C317" s="8"/>
      <c r="D317" s="7"/>
      <c r="E317" s="7"/>
    </row>
    <row r="318" spans="1:5" x14ac:dyDescent="0.2">
      <c r="A318" s="7"/>
      <c r="B318" s="8"/>
      <c r="C318" s="8"/>
      <c r="D318" s="7"/>
      <c r="E318" s="7"/>
    </row>
    <row r="319" spans="1:5" x14ac:dyDescent="0.2">
      <c r="A319" s="7"/>
      <c r="B319" s="8"/>
      <c r="C319" s="8"/>
      <c r="D319" s="7"/>
      <c r="E319" s="7"/>
    </row>
    <row r="320" spans="1:5" x14ac:dyDescent="0.2">
      <c r="A320" s="7"/>
      <c r="B320" s="8"/>
      <c r="C320" s="8"/>
      <c r="D320" s="7"/>
      <c r="E320" s="7"/>
    </row>
    <row r="321" spans="1:5" x14ac:dyDescent="0.2">
      <c r="A321" s="7"/>
      <c r="B321" s="8"/>
      <c r="C321" s="8"/>
      <c r="D321" s="7"/>
      <c r="E321" s="7"/>
    </row>
    <row r="322" spans="1:5" x14ac:dyDescent="0.2">
      <c r="A322" s="7"/>
      <c r="B322" s="8"/>
      <c r="C322" s="8"/>
      <c r="D322" s="7"/>
      <c r="E322" s="7"/>
    </row>
    <row r="323" spans="1:5" x14ac:dyDescent="0.2">
      <c r="A323" s="7"/>
      <c r="B323" s="8"/>
      <c r="C323" s="8"/>
      <c r="D323" s="7"/>
      <c r="E323" s="7"/>
    </row>
    <row r="324" spans="1:5" x14ac:dyDescent="0.2">
      <c r="A324" s="7"/>
      <c r="B324" s="8"/>
      <c r="C324" s="8"/>
      <c r="D324" s="7"/>
      <c r="E324" s="7"/>
    </row>
    <row r="325" spans="1:5" x14ac:dyDescent="0.2">
      <c r="A325" s="7"/>
      <c r="B325" s="8"/>
      <c r="C325" s="8"/>
      <c r="D325" s="7"/>
      <c r="E325" s="7"/>
    </row>
    <row r="326" spans="1:5" x14ac:dyDescent="0.2">
      <c r="A326" s="7"/>
      <c r="B326" s="8"/>
      <c r="C326" s="8"/>
      <c r="D326" s="7"/>
      <c r="E326" s="7"/>
    </row>
    <row r="327" spans="1:5" x14ac:dyDescent="0.2">
      <c r="A327" s="7"/>
      <c r="B327" s="8"/>
      <c r="C327" s="8"/>
      <c r="D327" s="7"/>
      <c r="E327" s="7"/>
    </row>
    <row r="328" spans="1:5" x14ac:dyDescent="0.2">
      <c r="A328" s="7"/>
      <c r="B328" s="8"/>
      <c r="C328" s="8"/>
      <c r="D328" s="7"/>
      <c r="E328" s="7"/>
    </row>
    <row r="329" spans="1:5" x14ac:dyDescent="0.2">
      <c r="A329" s="7"/>
      <c r="B329" s="8"/>
      <c r="C329" s="8"/>
      <c r="D329" s="7"/>
      <c r="E329" s="7"/>
    </row>
    <row r="330" spans="1:5" x14ac:dyDescent="0.2">
      <c r="A330" s="7"/>
      <c r="B330" s="8"/>
      <c r="C330" s="8"/>
      <c r="D330" s="7"/>
      <c r="E330" s="7"/>
    </row>
    <row r="331" spans="1:5" x14ac:dyDescent="0.2">
      <c r="A331" s="7"/>
      <c r="B331" s="8"/>
      <c r="C331" s="8"/>
      <c r="D331" s="7"/>
      <c r="E331" s="7"/>
    </row>
    <row r="332" spans="1:5" x14ac:dyDescent="0.2">
      <c r="A332" s="7"/>
      <c r="B332" s="8"/>
      <c r="C332" s="8"/>
      <c r="D332" s="7"/>
      <c r="E332" s="7"/>
    </row>
    <row r="333" spans="1:5" x14ac:dyDescent="0.2">
      <c r="A333" s="7"/>
      <c r="B333" s="8"/>
      <c r="C333" s="8"/>
      <c r="D333" s="7"/>
      <c r="E333" s="7"/>
    </row>
    <row r="334" spans="1:5" x14ac:dyDescent="0.2">
      <c r="A334" s="7"/>
      <c r="B334" s="8"/>
      <c r="C334" s="8"/>
      <c r="D334" s="7"/>
      <c r="E334" s="7"/>
    </row>
    <row r="335" spans="1:5" x14ac:dyDescent="0.2">
      <c r="A335" s="7"/>
      <c r="B335" s="8"/>
      <c r="C335" s="8"/>
      <c r="D335" s="7"/>
      <c r="E335" s="7"/>
    </row>
    <row r="336" spans="1:5" x14ac:dyDescent="0.2">
      <c r="A336" s="7"/>
      <c r="B336" s="8"/>
      <c r="C336" s="8"/>
      <c r="D336" s="7"/>
      <c r="E336" s="7"/>
    </row>
    <row r="337" spans="1:5" x14ac:dyDescent="0.2">
      <c r="A337" s="7"/>
      <c r="B337" s="8"/>
      <c r="C337" s="8"/>
      <c r="D337" s="7"/>
      <c r="E337" s="7"/>
    </row>
    <row r="338" spans="1:5" x14ac:dyDescent="0.2">
      <c r="A338" s="7"/>
      <c r="B338" s="8"/>
      <c r="C338" s="8"/>
      <c r="D338" s="7"/>
      <c r="E338" s="7"/>
    </row>
    <row r="339" spans="1:5" x14ac:dyDescent="0.2">
      <c r="A339" s="7"/>
      <c r="B339" s="8"/>
      <c r="C339" s="8"/>
      <c r="D339" s="7"/>
      <c r="E339" s="7"/>
    </row>
    <row r="340" spans="1:5" x14ac:dyDescent="0.2">
      <c r="A340" s="7"/>
      <c r="B340" s="8"/>
      <c r="C340" s="8"/>
      <c r="D340" s="7"/>
      <c r="E340" s="7"/>
    </row>
    <row r="341" spans="1:5" x14ac:dyDescent="0.2">
      <c r="A341" s="7"/>
      <c r="B341" s="8"/>
      <c r="C341" s="8"/>
      <c r="D341" s="7"/>
      <c r="E341" s="7"/>
    </row>
    <row r="342" spans="1:5" x14ac:dyDescent="0.2">
      <c r="A342" s="7"/>
      <c r="B342" s="8"/>
      <c r="C342" s="8"/>
      <c r="D342" s="7"/>
      <c r="E342" s="7"/>
    </row>
    <row r="343" spans="1:5" x14ac:dyDescent="0.2">
      <c r="A343" s="7"/>
      <c r="B343" s="8"/>
      <c r="C343" s="8"/>
      <c r="D343" s="7"/>
      <c r="E343" s="7"/>
    </row>
    <row r="344" spans="1:5" x14ac:dyDescent="0.2">
      <c r="A344" s="7"/>
      <c r="B344" s="8"/>
      <c r="C344" s="8"/>
      <c r="D344" s="7"/>
      <c r="E344" s="7"/>
    </row>
    <row r="345" spans="1:5" x14ac:dyDescent="0.2">
      <c r="A345" s="7"/>
      <c r="B345" s="8"/>
      <c r="C345" s="8"/>
      <c r="D345" s="7"/>
      <c r="E345" s="7"/>
    </row>
    <row r="346" spans="1:5" x14ac:dyDescent="0.2">
      <c r="A346" s="7"/>
      <c r="B346" s="8"/>
      <c r="C346" s="8"/>
      <c r="D346" s="7"/>
      <c r="E346" s="7"/>
    </row>
    <row r="347" spans="1:5" x14ac:dyDescent="0.2">
      <c r="A347" s="7"/>
      <c r="B347" s="8"/>
      <c r="C347" s="8"/>
      <c r="D347" s="7"/>
      <c r="E347" s="7"/>
    </row>
    <row r="348" spans="1:5" x14ac:dyDescent="0.2">
      <c r="A348" s="7"/>
      <c r="B348" s="8"/>
      <c r="C348" s="8"/>
      <c r="D348" s="7"/>
      <c r="E348" s="7"/>
    </row>
    <row r="349" spans="1:5" x14ac:dyDescent="0.2">
      <c r="A349" s="7"/>
      <c r="B349" s="8"/>
      <c r="C349" s="8"/>
      <c r="D349" s="7"/>
      <c r="E349" s="7"/>
    </row>
    <row r="350" spans="1:5" x14ac:dyDescent="0.2">
      <c r="A350" s="7"/>
      <c r="B350" s="8"/>
      <c r="C350" s="8"/>
      <c r="D350" s="7"/>
      <c r="E350" s="7"/>
    </row>
    <row r="351" spans="1:5" x14ac:dyDescent="0.2">
      <c r="A351" s="7"/>
      <c r="B351" s="8"/>
      <c r="C351" s="8"/>
      <c r="D351" s="7"/>
      <c r="E351" s="7"/>
    </row>
    <row r="352" spans="1:5" x14ac:dyDescent="0.2">
      <c r="A352" s="7"/>
      <c r="B352" s="8"/>
      <c r="C352" s="8"/>
      <c r="D352" s="7"/>
      <c r="E352" s="7"/>
    </row>
    <row r="353" spans="1:5" x14ac:dyDescent="0.2">
      <c r="A353" s="7"/>
      <c r="B353" s="8"/>
      <c r="C353" s="8"/>
      <c r="D353" s="7"/>
      <c r="E353" s="7"/>
    </row>
    <row r="354" spans="1:5" x14ac:dyDescent="0.2">
      <c r="A354" s="7"/>
      <c r="B354" s="8"/>
      <c r="C354" s="8"/>
      <c r="D354" s="7"/>
      <c r="E354" s="7"/>
    </row>
    <row r="355" spans="1:5" x14ac:dyDescent="0.2">
      <c r="A355" s="7"/>
      <c r="B355" s="8"/>
      <c r="C355" s="8"/>
      <c r="D355" s="7"/>
      <c r="E355" s="7"/>
    </row>
    <row r="356" spans="1:5" x14ac:dyDescent="0.2">
      <c r="A356" s="7"/>
      <c r="B356" s="8"/>
      <c r="C356" s="8"/>
      <c r="D356" s="7"/>
      <c r="E356" s="7"/>
    </row>
    <row r="357" spans="1:5" x14ac:dyDescent="0.2">
      <c r="A357" s="7"/>
      <c r="B357" s="8"/>
      <c r="C357" s="8"/>
      <c r="D357" s="7"/>
      <c r="E357" s="7"/>
    </row>
    <row r="358" spans="1:5" x14ac:dyDescent="0.2">
      <c r="A358" s="7"/>
      <c r="B358" s="8"/>
      <c r="C358" s="8"/>
      <c r="D358" s="7"/>
      <c r="E358" s="7"/>
    </row>
    <row r="359" spans="1:5" x14ac:dyDescent="0.2">
      <c r="A359" s="7"/>
      <c r="B359" s="8"/>
      <c r="C359" s="8"/>
      <c r="D359" s="7"/>
      <c r="E359" s="7"/>
    </row>
    <row r="360" spans="1:5" x14ac:dyDescent="0.2">
      <c r="A360" s="7"/>
      <c r="B360" s="8"/>
      <c r="C360" s="8"/>
      <c r="D360" s="7"/>
      <c r="E360" s="7"/>
    </row>
    <row r="361" spans="1:5" x14ac:dyDescent="0.2">
      <c r="A361" s="7"/>
      <c r="B361" s="8"/>
      <c r="C361" s="8"/>
      <c r="D361" s="7"/>
      <c r="E361" s="7"/>
    </row>
    <row r="362" spans="1:5" x14ac:dyDescent="0.2">
      <c r="A362" s="7"/>
      <c r="B362" s="8"/>
      <c r="C362" s="8"/>
      <c r="D362" s="7"/>
      <c r="E362" s="7"/>
    </row>
    <row r="363" spans="1:5" x14ac:dyDescent="0.2">
      <c r="A363" s="7"/>
      <c r="B363" s="8"/>
      <c r="C363" s="8"/>
      <c r="D363" s="7"/>
      <c r="E363" s="7"/>
    </row>
    <row r="364" spans="1:5" x14ac:dyDescent="0.2">
      <c r="A364" s="7"/>
      <c r="B364" s="8"/>
      <c r="C364" s="8"/>
      <c r="D364" s="7"/>
      <c r="E364" s="7"/>
    </row>
    <row r="365" spans="1:5" x14ac:dyDescent="0.2">
      <c r="A365" s="7"/>
      <c r="B365" s="8"/>
      <c r="C365" s="8"/>
      <c r="D365" s="7"/>
      <c r="E365" s="7"/>
    </row>
    <row r="366" spans="1:5" x14ac:dyDescent="0.2">
      <c r="A366" s="7"/>
      <c r="B366" s="8"/>
      <c r="C366" s="8"/>
      <c r="D366" s="7"/>
      <c r="E366" s="7"/>
    </row>
    <row r="367" spans="1:5" x14ac:dyDescent="0.2">
      <c r="A367" s="7"/>
      <c r="B367" s="8"/>
      <c r="C367" s="8"/>
      <c r="D367" s="7"/>
      <c r="E367" s="7"/>
    </row>
    <row r="368" spans="1:5" x14ac:dyDescent="0.2">
      <c r="A368" s="7"/>
      <c r="B368" s="8"/>
      <c r="C368" s="8"/>
      <c r="D368" s="7"/>
      <c r="E368" s="7"/>
    </row>
    <row r="369" spans="1:5" x14ac:dyDescent="0.2">
      <c r="A369" s="7"/>
      <c r="B369" s="8"/>
      <c r="C369" s="8"/>
      <c r="D369" s="7"/>
      <c r="E369" s="7"/>
    </row>
    <row r="370" spans="1:5" x14ac:dyDescent="0.2">
      <c r="A370" s="7"/>
      <c r="B370" s="8"/>
      <c r="C370" s="8"/>
      <c r="D370" s="7"/>
      <c r="E370" s="7"/>
    </row>
    <row r="371" spans="1:5" x14ac:dyDescent="0.2">
      <c r="A371" s="7"/>
      <c r="B371" s="8"/>
      <c r="C371" s="8"/>
      <c r="D371" s="7"/>
      <c r="E371" s="7"/>
    </row>
    <row r="372" spans="1:5" x14ac:dyDescent="0.2">
      <c r="A372" s="7"/>
      <c r="B372" s="8"/>
      <c r="C372" s="8"/>
      <c r="D372" s="7"/>
      <c r="E372" s="7"/>
    </row>
    <row r="373" spans="1:5" x14ac:dyDescent="0.2">
      <c r="A373" s="7"/>
      <c r="B373" s="8"/>
      <c r="C373" s="8"/>
      <c r="D373" s="7"/>
      <c r="E373" s="7"/>
    </row>
    <row r="374" spans="1:5" x14ac:dyDescent="0.2">
      <c r="A374" s="7"/>
      <c r="B374" s="8"/>
      <c r="C374" s="8"/>
      <c r="D374" s="7"/>
      <c r="E374" s="7"/>
    </row>
    <row r="375" spans="1:5" x14ac:dyDescent="0.2">
      <c r="A375" s="7"/>
      <c r="B375" s="8"/>
      <c r="C375" s="8"/>
      <c r="D375" s="7"/>
      <c r="E375" s="7"/>
    </row>
    <row r="376" spans="1:5" x14ac:dyDescent="0.2">
      <c r="A376" s="7"/>
      <c r="B376" s="8"/>
      <c r="C376" s="8"/>
      <c r="D376" s="7"/>
      <c r="E376" s="7"/>
    </row>
    <row r="377" spans="1:5" x14ac:dyDescent="0.2">
      <c r="A377" s="7"/>
      <c r="B377" s="8"/>
      <c r="C377" s="8"/>
      <c r="D377" s="7"/>
      <c r="E377" s="7"/>
    </row>
    <row r="378" spans="1:5" x14ac:dyDescent="0.2">
      <c r="A378" s="7"/>
      <c r="B378" s="8"/>
      <c r="C378" s="8"/>
      <c r="D378" s="7"/>
      <c r="E378" s="7"/>
    </row>
    <row r="379" spans="1:5" x14ac:dyDescent="0.2">
      <c r="A379" s="7"/>
      <c r="B379" s="8"/>
      <c r="C379" s="8"/>
      <c r="D379" s="7"/>
      <c r="E379" s="7"/>
    </row>
    <row r="380" spans="1:5" x14ac:dyDescent="0.2">
      <c r="A380" s="7"/>
      <c r="B380" s="8"/>
      <c r="C380" s="8"/>
      <c r="D380" s="7"/>
      <c r="E380" s="7"/>
    </row>
    <row r="381" spans="1:5" x14ac:dyDescent="0.2">
      <c r="A381" s="7"/>
      <c r="B381" s="8"/>
      <c r="C381" s="8"/>
      <c r="D381" s="7"/>
      <c r="E381" s="7"/>
    </row>
    <row r="382" spans="1:5" x14ac:dyDescent="0.2">
      <c r="A382" s="7"/>
      <c r="B382" s="8"/>
      <c r="C382" s="8"/>
      <c r="D382" s="7"/>
      <c r="E382" s="7"/>
    </row>
    <row r="383" spans="1:5" x14ac:dyDescent="0.2">
      <c r="A383" s="7"/>
      <c r="B383" s="8"/>
      <c r="C383" s="8"/>
      <c r="D383" s="7"/>
      <c r="E383" s="7"/>
    </row>
    <row r="384" spans="1:5" x14ac:dyDescent="0.2">
      <c r="A384" s="7"/>
      <c r="B384" s="8"/>
      <c r="C384" s="8"/>
      <c r="D384" s="7"/>
      <c r="E384" s="7"/>
    </row>
    <row r="385" spans="1:5" x14ac:dyDescent="0.2">
      <c r="A385" s="7"/>
      <c r="B385" s="8"/>
      <c r="C385" s="8"/>
      <c r="D385" s="7"/>
      <c r="E385" s="7"/>
    </row>
    <row r="386" spans="1:5" x14ac:dyDescent="0.2">
      <c r="A386" s="7"/>
      <c r="B386" s="8"/>
      <c r="C386" s="8"/>
      <c r="D386" s="7"/>
      <c r="E386" s="7"/>
    </row>
    <row r="387" spans="1:5" x14ac:dyDescent="0.2">
      <c r="A387" s="7"/>
      <c r="B387" s="8"/>
      <c r="C387" s="8"/>
      <c r="D387" s="7"/>
      <c r="E387" s="7"/>
    </row>
    <row r="388" spans="1:5" x14ac:dyDescent="0.2">
      <c r="A388" s="7"/>
      <c r="B388" s="8"/>
      <c r="C388" s="8"/>
      <c r="D388" s="7"/>
      <c r="E388" s="7"/>
    </row>
    <row r="389" spans="1:5" x14ac:dyDescent="0.2">
      <c r="A389" s="7"/>
      <c r="B389" s="8"/>
      <c r="C389" s="8"/>
      <c r="D389" s="7"/>
      <c r="E389" s="7"/>
    </row>
    <row r="390" spans="1:5" x14ac:dyDescent="0.2">
      <c r="A390" s="7"/>
      <c r="B390" s="8"/>
      <c r="C390" s="8"/>
      <c r="D390" s="7"/>
      <c r="E390" s="7"/>
    </row>
    <row r="391" spans="1:5" x14ac:dyDescent="0.2">
      <c r="A391" s="7"/>
      <c r="B391" s="8"/>
      <c r="C391" s="8"/>
      <c r="D391" s="7"/>
      <c r="E391" s="7"/>
    </row>
    <row r="392" spans="1:5" x14ac:dyDescent="0.2">
      <c r="A392" s="7"/>
      <c r="B392" s="8"/>
      <c r="C392" s="8"/>
      <c r="D392" s="7"/>
      <c r="E392" s="7"/>
    </row>
    <row r="393" spans="1:5" x14ac:dyDescent="0.2">
      <c r="A393" s="7"/>
      <c r="B393" s="8"/>
      <c r="C393" s="8"/>
      <c r="D393" s="7"/>
      <c r="E393" s="7"/>
    </row>
    <row r="394" spans="1:5" x14ac:dyDescent="0.2">
      <c r="A394" s="7"/>
      <c r="B394" s="8"/>
      <c r="C394" s="8"/>
      <c r="D394" s="7"/>
      <c r="E394" s="7"/>
    </row>
    <row r="395" spans="1:5" x14ac:dyDescent="0.2">
      <c r="A395" s="7"/>
      <c r="B395" s="8"/>
      <c r="C395" s="8"/>
      <c r="D395" s="7"/>
      <c r="E395" s="7"/>
    </row>
    <row r="396" spans="1:5" x14ac:dyDescent="0.2">
      <c r="A396" s="7"/>
      <c r="B396" s="8"/>
      <c r="C396" s="8"/>
      <c r="D396" s="7"/>
      <c r="E396" s="7"/>
    </row>
    <row r="397" spans="1:5" x14ac:dyDescent="0.2">
      <c r="A397" s="7"/>
      <c r="B397" s="8"/>
      <c r="C397" s="8"/>
      <c r="D397" s="7"/>
      <c r="E397" s="7"/>
    </row>
    <row r="398" spans="1:5" x14ac:dyDescent="0.2">
      <c r="A398" s="7"/>
      <c r="B398" s="8"/>
      <c r="C398" s="8"/>
      <c r="D398" s="7"/>
      <c r="E398" s="7"/>
    </row>
    <row r="399" spans="1:5" x14ac:dyDescent="0.2">
      <c r="A399" s="7"/>
      <c r="B399" s="8"/>
      <c r="C399" s="8"/>
      <c r="D399" s="7"/>
      <c r="E399" s="7"/>
    </row>
    <row r="400" spans="1:5" x14ac:dyDescent="0.2">
      <c r="A400" s="7"/>
      <c r="B400" s="8"/>
      <c r="C400" s="8"/>
      <c r="D400" s="7"/>
      <c r="E400" s="7"/>
    </row>
    <row r="401" spans="1:5" x14ac:dyDescent="0.2">
      <c r="A401" s="7"/>
      <c r="B401" s="8"/>
      <c r="C401" s="8"/>
      <c r="D401" s="7"/>
      <c r="E401" s="7"/>
    </row>
    <row r="402" spans="1:5" x14ac:dyDescent="0.2">
      <c r="A402" s="7"/>
      <c r="B402" s="8"/>
      <c r="C402" s="8"/>
      <c r="D402" s="7"/>
      <c r="E402" s="7"/>
    </row>
    <row r="403" spans="1:5" x14ac:dyDescent="0.2">
      <c r="A403" s="7"/>
      <c r="B403" s="8"/>
      <c r="C403" s="8"/>
      <c r="D403" s="7"/>
      <c r="E403" s="7"/>
    </row>
    <row r="404" spans="1:5" x14ac:dyDescent="0.2">
      <c r="A404" s="7"/>
      <c r="B404" s="8"/>
      <c r="C404" s="8"/>
      <c r="D404" s="7"/>
      <c r="E404" s="7"/>
    </row>
    <row r="405" spans="1:5" x14ac:dyDescent="0.2">
      <c r="A405" s="7"/>
      <c r="B405" s="8"/>
      <c r="C405" s="8"/>
      <c r="D405" s="7"/>
      <c r="E405" s="7"/>
    </row>
    <row r="406" spans="1:5" x14ac:dyDescent="0.2">
      <c r="A406" s="7"/>
      <c r="B406" s="8"/>
      <c r="C406" s="8"/>
      <c r="D406" s="7"/>
      <c r="E406" s="7"/>
    </row>
    <row r="407" spans="1:5" x14ac:dyDescent="0.2">
      <c r="A407" s="7"/>
      <c r="B407" s="8"/>
      <c r="C407" s="8"/>
      <c r="D407" s="7"/>
      <c r="E407" s="7"/>
    </row>
    <row r="408" spans="1:5" x14ac:dyDescent="0.2">
      <c r="A408" s="7"/>
      <c r="B408" s="8"/>
      <c r="C408" s="8"/>
      <c r="D408" s="7"/>
      <c r="E408" s="7"/>
    </row>
    <row r="409" spans="1:5" x14ac:dyDescent="0.2">
      <c r="A409" s="7"/>
      <c r="B409" s="8"/>
      <c r="C409" s="8"/>
      <c r="D409" s="7"/>
      <c r="E409" s="7"/>
    </row>
    <row r="410" spans="1:5" x14ac:dyDescent="0.2">
      <c r="A410" s="7"/>
      <c r="B410" s="8"/>
      <c r="C410" s="8"/>
      <c r="D410" s="7"/>
      <c r="E410" s="7"/>
    </row>
    <row r="411" spans="1:5" x14ac:dyDescent="0.2">
      <c r="A411" s="7"/>
      <c r="B411" s="8"/>
      <c r="C411" s="8"/>
      <c r="D411" s="7"/>
      <c r="E411" s="7"/>
    </row>
    <row r="412" spans="1:5" x14ac:dyDescent="0.2">
      <c r="A412" s="7"/>
      <c r="B412" s="8"/>
      <c r="C412" s="8"/>
      <c r="D412" s="7"/>
      <c r="E412" s="7"/>
    </row>
    <row r="413" spans="1:5" x14ac:dyDescent="0.2">
      <c r="A413" s="7"/>
      <c r="B413" s="8"/>
      <c r="C413" s="8"/>
      <c r="D413" s="7"/>
      <c r="E413" s="7"/>
    </row>
    <row r="414" spans="1:5" x14ac:dyDescent="0.2">
      <c r="A414" s="7"/>
      <c r="B414" s="8"/>
      <c r="C414" s="8"/>
      <c r="D414" s="7"/>
      <c r="E414" s="7"/>
    </row>
    <row r="415" spans="1:5" x14ac:dyDescent="0.2">
      <c r="A415" s="7"/>
      <c r="B415" s="8"/>
      <c r="C415" s="8"/>
      <c r="D415" s="7"/>
      <c r="E415" s="7"/>
    </row>
    <row r="416" spans="1:5" x14ac:dyDescent="0.2">
      <c r="A416" s="7"/>
      <c r="B416" s="8"/>
      <c r="C416" s="8"/>
      <c r="D416" s="7"/>
      <c r="E416" s="7"/>
    </row>
    <row r="417" spans="1:5" x14ac:dyDescent="0.2">
      <c r="A417" s="7"/>
      <c r="B417" s="8"/>
      <c r="C417" s="8"/>
      <c r="D417" s="7"/>
      <c r="E417" s="7"/>
    </row>
    <row r="418" spans="1:5" x14ac:dyDescent="0.2">
      <c r="A418" s="7"/>
      <c r="B418" s="8"/>
      <c r="C418" s="8"/>
      <c r="D418" s="7"/>
      <c r="E418" s="7"/>
    </row>
    <row r="419" spans="1:5" x14ac:dyDescent="0.2">
      <c r="A419" s="7"/>
      <c r="B419" s="8"/>
      <c r="C419" s="8"/>
      <c r="D419" s="7"/>
      <c r="E419" s="7"/>
    </row>
    <row r="420" spans="1:5" x14ac:dyDescent="0.2">
      <c r="A420" s="7"/>
      <c r="B420" s="8"/>
      <c r="C420" s="8"/>
      <c r="D420" s="7"/>
      <c r="E420" s="7"/>
    </row>
    <row r="421" spans="1:5" x14ac:dyDescent="0.2">
      <c r="A421" s="7"/>
      <c r="B421" s="8"/>
      <c r="C421" s="8"/>
      <c r="D421" s="7"/>
      <c r="E421" s="7"/>
    </row>
    <row r="422" spans="1:5" x14ac:dyDescent="0.2">
      <c r="A422" s="7"/>
      <c r="B422" s="8"/>
      <c r="C422" s="8"/>
      <c r="D422" s="7"/>
      <c r="E422" s="7"/>
    </row>
    <row r="423" spans="1:5" x14ac:dyDescent="0.2">
      <c r="A423" s="7"/>
      <c r="B423" s="8"/>
      <c r="C423" s="8"/>
      <c r="D423" s="7"/>
      <c r="E423" s="7"/>
    </row>
    <row r="424" spans="1:5" x14ac:dyDescent="0.2">
      <c r="A424" s="7"/>
      <c r="B424" s="8"/>
      <c r="C424" s="8"/>
      <c r="D424" s="7"/>
      <c r="E424" s="7"/>
    </row>
    <row r="425" spans="1:5" x14ac:dyDescent="0.2">
      <c r="A425" s="7"/>
      <c r="B425" s="8"/>
      <c r="C425" s="8"/>
      <c r="D425" s="7"/>
      <c r="E425" s="7"/>
    </row>
    <row r="426" spans="1:5" x14ac:dyDescent="0.2">
      <c r="A426" s="7"/>
      <c r="B426" s="8"/>
      <c r="C426" s="8"/>
      <c r="D426" s="7"/>
      <c r="E426" s="7"/>
    </row>
    <row r="427" spans="1:5" x14ac:dyDescent="0.2">
      <c r="A427" s="7"/>
      <c r="B427" s="8"/>
      <c r="C427" s="8"/>
      <c r="D427" s="7"/>
      <c r="E427" s="7"/>
    </row>
    <row r="428" spans="1:5" x14ac:dyDescent="0.2">
      <c r="A428" s="7"/>
      <c r="B428" s="8"/>
      <c r="C428" s="8"/>
      <c r="D428" s="7"/>
      <c r="E428" s="7"/>
    </row>
    <row r="429" spans="1:5" x14ac:dyDescent="0.2">
      <c r="A429" s="7"/>
      <c r="B429" s="8"/>
      <c r="C429" s="8"/>
      <c r="D429" s="7"/>
      <c r="E429" s="7"/>
    </row>
    <row r="430" spans="1:5" x14ac:dyDescent="0.2">
      <c r="A430" s="7"/>
      <c r="B430" s="8"/>
      <c r="C430" s="8"/>
      <c r="D430" s="7"/>
      <c r="E430" s="7"/>
    </row>
    <row r="431" spans="1:5" x14ac:dyDescent="0.2">
      <c r="A431" s="7"/>
      <c r="B431" s="8"/>
      <c r="C431" s="8"/>
      <c r="D431" s="7"/>
      <c r="E431" s="7"/>
    </row>
    <row r="432" spans="1:5" x14ac:dyDescent="0.2">
      <c r="A432" s="7"/>
      <c r="B432" s="8"/>
      <c r="C432" s="8"/>
      <c r="D432" s="7"/>
      <c r="E432" s="7"/>
    </row>
    <row r="433" spans="1:5" x14ac:dyDescent="0.2">
      <c r="A433" s="7"/>
      <c r="B433" s="8"/>
      <c r="C433" s="8"/>
      <c r="D433" s="7"/>
      <c r="E433" s="7"/>
    </row>
    <row r="434" spans="1:5" x14ac:dyDescent="0.2">
      <c r="A434" s="7"/>
      <c r="B434" s="8"/>
      <c r="C434" s="8"/>
      <c r="D434" s="7"/>
      <c r="E434" s="7"/>
    </row>
    <row r="435" spans="1:5" x14ac:dyDescent="0.2">
      <c r="A435" s="7"/>
      <c r="B435" s="8"/>
      <c r="C435" s="8"/>
      <c r="D435" s="7"/>
      <c r="E435" s="7"/>
    </row>
    <row r="436" spans="1:5" x14ac:dyDescent="0.2">
      <c r="A436" s="7"/>
      <c r="B436" s="8"/>
      <c r="C436" s="8"/>
      <c r="D436" s="7"/>
      <c r="E436" s="7"/>
    </row>
    <row r="437" spans="1:5" x14ac:dyDescent="0.2">
      <c r="A437" s="7"/>
      <c r="B437" s="8"/>
      <c r="C437" s="8"/>
      <c r="D437" s="7"/>
      <c r="E437" s="7"/>
    </row>
    <row r="438" spans="1:5" x14ac:dyDescent="0.2">
      <c r="A438" s="7"/>
      <c r="B438" s="8"/>
      <c r="C438" s="8"/>
      <c r="D438" s="7"/>
      <c r="E438" s="7"/>
    </row>
    <row r="439" spans="1:5" x14ac:dyDescent="0.2">
      <c r="A439" s="7"/>
      <c r="B439" s="8"/>
      <c r="C439" s="8"/>
      <c r="D439" s="7"/>
      <c r="E439" s="7"/>
    </row>
    <row r="440" spans="1:5" x14ac:dyDescent="0.2">
      <c r="A440" s="7"/>
      <c r="B440" s="8"/>
      <c r="C440" s="8"/>
      <c r="D440" s="7"/>
      <c r="E440" s="7"/>
    </row>
    <row r="441" spans="1:5" x14ac:dyDescent="0.2">
      <c r="A441" s="7"/>
      <c r="B441" s="8"/>
      <c r="C441" s="8"/>
      <c r="D441" s="7"/>
      <c r="E441" s="7"/>
    </row>
    <row r="442" spans="1:5" x14ac:dyDescent="0.2">
      <c r="A442" s="7"/>
      <c r="B442" s="8"/>
      <c r="C442" s="8"/>
      <c r="D442" s="7"/>
      <c r="E442" s="7"/>
    </row>
    <row r="443" spans="1:5" x14ac:dyDescent="0.2">
      <c r="A443" s="7"/>
      <c r="B443" s="8"/>
      <c r="C443" s="8"/>
      <c r="D443" s="7"/>
      <c r="E443" s="7"/>
    </row>
    <row r="444" spans="1:5" x14ac:dyDescent="0.2">
      <c r="A444" s="7"/>
      <c r="B444" s="8"/>
      <c r="C444" s="8"/>
      <c r="D444" s="7"/>
      <c r="E444" s="7"/>
    </row>
    <row r="445" spans="1:5" x14ac:dyDescent="0.2">
      <c r="A445" s="7"/>
      <c r="B445" s="8"/>
      <c r="C445" s="8"/>
      <c r="D445" s="7"/>
      <c r="E445" s="7"/>
    </row>
    <row r="446" spans="1:5" x14ac:dyDescent="0.2">
      <c r="A446" s="7"/>
      <c r="B446" s="8"/>
      <c r="C446" s="8"/>
      <c r="D446" s="7"/>
      <c r="E446" s="7"/>
    </row>
    <row r="447" spans="1:5" x14ac:dyDescent="0.2">
      <c r="A447" s="7"/>
      <c r="B447" s="8"/>
      <c r="C447" s="8"/>
      <c r="D447" s="7"/>
      <c r="E447" s="7"/>
    </row>
    <row r="448" spans="1:5" x14ac:dyDescent="0.2">
      <c r="A448" s="7"/>
      <c r="B448" s="8"/>
      <c r="C448" s="8"/>
      <c r="D448" s="7"/>
      <c r="E448" s="7"/>
    </row>
    <row r="449" spans="1:5" x14ac:dyDescent="0.2">
      <c r="A449" s="7"/>
      <c r="B449" s="8"/>
      <c r="C449" s="8"/>
      <c r="D449" s="7"/>
      <c r="E449" s="7"/>
    </row>
    <row r="450" spans="1:5" x14ac:dyDescent="0.2">
      <c r="A450" s="7"/>
      <c r="B450" s="8"/>
      <c r="C450" s="8"/>
      <c r="D450" s="7"/>
      <c r="E450" s="7"/>
    </row>
    <row r="451" spans="1:5" x14ac:dyDescent="0.2">
      <c r="A451" s="7"/>
      <c r="B451" s="8"/>
      <c r="C451" s="8"/>
      <c r="D451" s="7"/>
      <c r="E451" s="7"/>
    </row>
    <row r="452" spans="1:5" x14ac:dyDescent="0.2">
      <c r="A452" s="7"/>
      <c r="B452" s="8"/>
      <c r="C452" s="8"/>
      <c r="D452" s="7"/>
      <c r="E452" s="7"/>
    </row>
    <row r="453" spans="1:5" x14ac:dyDescent="0.2">
      <c r="A453" s="7"/>
      <c r="B453" s="8"/>
      <c r="C453" s="8"/>
      <c r="D453" s="7"/>
      <c r="E453" s="7"/>
    </row>
    <row r="454" spans="1:5" x14ac:dyDescent="0.2">
      <c r="A454" s="7"/>
      <c r="B454" s="8"/>
      <c r="C454" s="8"/>
      <c r="D454" s="7"/>
      <c r="E454" s="7"/>
    </row>
    <row r="455" spans="1:5" x14ac:dyDescent="0.2">
      <c r="A455" s="7"/>
      <c r="B455" s="8"/>
      <c r="C455" s="8"/>
      <c r="D455" s="7"/>
      <c r="E455" s="7"/>
    </row>
    <row r="456" spans="1:5" x14ac:dyDescent="0.2">
      <c r="A456" s="7"/>
      <c r="B456" s="8"/>
      <c r="C456" s="8"/>
      <c r="D456" s="7"/>
      <c r="E456" s="7"/>
    </row>
    <row r="457" spans="1:5" x14ac:dyDescent="0.2">
      <c r="A457" s="7"/>
      <c r="B457" s="8"/>
      <c r="C457" s="8"/>
      <c r="D457" s="7"/>
      <c r="E457" s="7"/>
    </row>
    <row r="458" spans="1:5" x14ac:dyDescent="0.2">
      <c r="A458" s="7"/>
      <c r="B458" s="8"/>
      <c r="C458" s="8"/>
      <c r="D458" s="7"/>
      <c r="E458" s="7"/>
    </row>
    <row r="459" spans="1:5" x14ac:dyDescent="0.2">
      <c r="A459" s="7"/>
      <c r="B459" s="8"/>
      <c r="C459" s="8"/>
      <c r="D459" s="7"/>
      <c r="E459" s="7"/>
    </row>
    <row r="460" spans="1:5" x14ac:dyDescent="0.2">
      <c r="A460" s="7"/>
      <c r="B460" s="8"/>
      <c r="C460" s="8"/>
      <c r="D460" s="7"/>
      <c r="E460" s="7"/>
    </row>
    <row r="461" spans="1:5" x14ac:dyDescent="0.2">
      <c r="A461" s="7"/>
      <c r="B461" s="8"/>
      <c r="C461" s="8"/>
      <c r="D461" s="7"/>
      <c r="E461" s="7"/>
    </row>
    <row r="462" spans="1:5" x14ac:dyDescent="0.2">
      <c r="A462" s="7"/>
      <c r="B462" s="8"/>
      <c r="C462" s="8"/>
      <c r="D462" s="7"/>
      <c r="E462" s="7"/>
    </row>
    <row r="463" spans="1:5" x14ac:dyDescent="0.2">
      <c r="A463" s="7"/>
      <c r="B463" s="8"/>
      <c r="C463" s="8"/>
      <c r="D463" s="7"/>
      <c r="E463" s="7"/>
    </row>
    <row r="464" spans="1:5" x14ac:dyDescent="0.2">
      <c r="A464" s="7"/>
      <c r="B464" s="8"/>
      <c r="C464" s="8"/>
      <c r="D464" s="7"/>
      <c r="E464" s="7"/>
    </row>
    <row r="465" spans="1:5" x14ac:dyDescent="0.2">
      <c r="A465" s="7"/>
      <c r="B465" s="8"/>
      <c r="C465" s="8"/>
      <c r="D465" s="7"/>
      <c r="E465" s="7"/>
    </row>
    <row r="466" spans="1:5" x14ac:dyDescent="0.2">
      <c r="A466" s="7"/>
      <c r="B466" s="8"/>
      <c r="C466" s="8"/>
      <c r="D466" s="7"/>
      <c r="E466" s="7"/>
    </row>
    <row r="467" spans="1:5" x14ac:dyDescent="0.2">
      <c r="A467" s="7"/>
      <c r="B467" s="8"/>
      <c r="C467" s="8"/>
      <c r="D467" s="7"/>
      <c r="E467" s="7"/>
    </row>
    <row r="468" spans="1:5" x14ac:dyDescent="0.2">
      <c r="A468" s="7"/>
      <c r="B468" s="8"/>
      <c r="C468" s="8"/>
      <c r="D468" s="7"/>
      <c r="E468" s="7"/>
    </row>
    <row r="469" spans="1:5" x14ac:dyDescent="0.2">
      <c r="A469" s="7"/>
      <c r="B469" s="8"/>
      <c r="C469" s="8"/>
      <c r="D469" s="7"/>
      <c r="E469" s="7"/>
    </row>
    <row r="470" spans="1:5" x14ac:dyDescent="0.2">
      <c r="A470" s="7"/>
      <c r="B470" s="8"/>
      <c r="C470" s="8"/>
      <c r="D470" s="7"/>
      <c r="E470" s="7"/>
    </row>
    <row r="471" spans="1:5" x14ac:dyDescent="0.2">
      <c r="A471" s="7"/>
      <c r="B471" s="8"/>
      <c r="C471" s="8"/>
      <c r="D471" s="7"/>
      <c r="E471" s="7"/>
    </row>
    <row r="472" spans="1:5" x14ac:dyDescent="0.2">
      <c r="A472" s="7"/>
      <c r="B472" s="8"/>
      <c r="C472" s="8"/>
      <c r="D472" s="7"/>
      <c r="E472" s="7"/>
    </row>
    <row r="473" spans="1:5" x14ac:dyDescent="0.2">
      <c r="A473" s="7"/>
      <c r="B473" s="8"/>
      <c r="C473" s="8"/>
      <c r="D473" s="7"/>
      <c r="E473" s="7"/>
    </row>
    <row r="474" spans="1:5" x14ac:dyDescent="0.2">
      <c r="A474" s="7"/>
      <c r="B474" s="8"/>
      <c r="C474" s="8"/>
      <c r="D474" s="7"/>
      <c r="E474" s="7"/>
    </row>
    <row r="475" spans="1:5" x14ac:dyDescent="0.2">
      <c r="A475" s="7"/>
      <c r="B475" s="8"/>
      <c r="C475" s="8"/>
      <c r="D475" s="7"/>
      <c r="E475" s="7"/>
    </row>
    <row r="476" spans="1:5" x14ac:dyDescent="0.2">
      <c r="A476" s="7"/>
      <c r="B476" s="8"/>
      <c r="C476" s="8"/>
      <c r="D476" s="7"/>
      <c r="E476" s="7"/>
    </row>
    <row r="477" spans="1:5" x14ac:dyDescent="0.2">
      <c r="C477" s="8"/>
    </row>
    <row r="478" spans="1:5" x14ac:dyDescent="0.2">
      <c r="C478" s="8"/>
    </row>
    <row r="479" spans="1:5" x14ac:dyDescent="0.2">
      <c r="C479" s="8"/>
    </row>
    <row r="480" spans="1:5" x14ac:dyDescent="0.2">
      <c r="C480" s="8"/>
    </row>
    <row r="481" spans="3:3" x14ac:dyDescent="0.2">
      <c r="C481" s="8"/>
    </row>
    <row r="482" spans="3:3" x14ac:dyDescent="0.2">
      <c r="C482" s="8"/>
    </row>
    <row r="483" spans="3:3" x14ac:dyDescent="0.2">
      <c r="C483" s="8"/>
    </row>
    <row r="484" spans="3:3" x14ac:dyDescent="0.2">
      <c r="C484" s="8"/>
    </row>
    <row r="485" spans="3:3" x14ac:dyDescent="0.2">
      <c r="C485" s="8"/>
    </row>
    <row r="486" spans="3:3" x14ac:dyDescent="0.2">
      <c r="C486" s="8"/>
    </row>
    <row r="487" spans="3:3" x14ac:dyDescent="0.2">
      <c r="C487" s="8"/>
    </row>
    <row r="488" spans="3:3" x14ac:dyDescent="0.2">
      <c r="C488" s="8"/>
    </row>
    <row r="489" spans="3:3" x14ac:dyDescent="0.2">
      <c r="C489" s="8"/>
    </row>
    <row r="490" spans="3:3" x14ac:dyDescent="0.2">
      <c r="C490" s="8"/>
    </row>
    <row r="491" spans="3:3" x14ac:dyDescent="0.2">
      <c r="C491" s="8"/>
    </row>
    <row r="492" spans="3:3" x14ac:dyDescent="0.2">
      <c r="C492" s="8"/>
    </row>
    <row r="493" spans="3:3" x14ac:dyDescent="0.2">
      <c r="C493" s="8"/>
    </row>
    <row r="494" spans="3:3" x14ac:dyDescent="0.2">
      <c r="C494" s="8"/>
    </row>
    <row r="495" spans="3:3" x14ac:dyDescent="0.2">
      <c r="C495" s="8"/>
    </row>
    <row r="496" spans="3:3" x14ac:dyDescent="0.2">
      <c r="C496" s="8"/>
    </row>
    <row r="497" spans="3:3" x14ac:dyDescent="0.2">
      <c r="C497" s="8"/>
    </row>
    <row r="498" spans="3:3" x14ac:dyDescent="0.2">
      <c r="C498" s="8"/>
    </row>
    <row r="499" spans="3:3" x14ac:dyDescent="0.2">
      <c r="C499" s="8"/>
    </row>
    <row r="500" spans="3:3" x14ac:dyDescent="0.2">
      <c r="C500" s="8"/>
    </row>
    <row r="501" spans="3:3" x14ac:dyDescent="0.2">
      <c r="C501" s="8"/>
    </row>
    <row r="502" spans="3:3" x14ac:dyDescent="0.2">
      <c r="C502" s="8"/>
    </row>
    <row r="503" spans="3:3" x14ac:dyDescent="0.2">
      <c r="C503" s="8"/>
    </row>
    <row r="504" spans="3:3" x14ac:dyDescent="0.2">
      <c r="C504" s="8"/>
    </row>
    <row r="505" spans="3:3" x14ac:dyDescent="0.2">
      <c r="C505" s="8"/>
    </row>
    <row r="506" spans="3:3" x14ac:dyDescent="0.2">
      <c r="C506" s="8"/>
    </row>
    <row r="507" spans="3:3" x14ac:dyDescent="0.2">
      <c r="C507" s="8"/>
    </row>
    <row r="508" spans="3:3" x14ac:dyDescent="0.2">
      <c r="C508" s="8"/>
    </row>
    <row r="509" spans="3:3" x14ac:dyDescent="0.2">
      <c r="C509" s="8"/>
    </row>
    <row r="510" spans="3:3" x14ac:dyDescent="0.2">
      <c r="C510" s="8"/>
    </row>
    <row r="511" spans="3:3" x14ac:dyDescent="0.2">
      <c r="C511" s="8"/>
    </row>
    <row r="512" spans="3:3" x14ac:dyDescent="0.2">
      <c r="C512" s="8"/>
    </row>
    <row r="513" spans="3:3" x14ac:dyDescent="0.2">
      <c r="C513" s="8"/>
    </row>
    <row r="514" spans="3:3" x14ac:dyDescent="0.2">
      <c r="C514" s="8"/>
    </row>
    <row r="515" spans="3:3" x14ac:dyDescent="0.2">
      <c r="C515" s="8"/>
    </row>
    <row r="516" spans="3:3" x14ac:dyDescent="0.2">
      <c r="C516" s="8"/>
    </row>
    <row r="517" spans="3:3" x14ac:dyDescent="0.2">
      <c r="C517" s="8"/>
    </row>
    <row r="518" spans="3:3" x14ac:dyDescent="0.2">
      <c r="C518" s="8"/>
    </row>
    <row r="519" spans="3:3" x14ac:dyDescent="0.2">
      <c r="C519" s="8"/>
    </row>
    <row r="520" spans="3:3" x14ac:dyDescent="0.2">
      <c r="C520" s="8"/>
    </row>
    <row r="521" spans="3:3" x14ac:dyDescent="0.2">
      <c r="C521" s="8"/>
    </row>
    <row r="522" spans="3:3" x14ac:dyDescent="0.2">
      <c r="C522" s="8"/>
    </row>
    <row r="523" spans="3:3" x14ac:dyDescent="0.2">
      <c r="C523" s="8"/>
    </row>
    <row r="524" spans="3:3" x14ac:dyDescent="0.2">
      <c r="C524" s="8"/>
    </row>
    <row r="525" spans="3:3" x14ac:dyDescent="0.2">
      <c r="C525" s="8"/>
    </row>
    <row r="526" spans="3:3" x14ac:dyDescent="0.2">
      <c r="C526" s="8"/>
    </row>
    <row r="527" spans="3:3" x14ac:dyDescent="0.2">
      <c r="C527" s="8"/>
    </row>
    <row r="528" spans="3:3" x14ac:dyDescent="0.2">
      <c r="C528" s="8"/>
    </row>
    <row r="529" spans="3:3" x14ac:dyDescent="0.2">
      <c r="C529" s="8"/>
    </row>
    <row r="530" spans="3:3" x14ac:dyDescent="0.2">
      <c r="C530" s="8"/>
    </row>
    <row r="531" spans="3:3" x14ac:dyDescent="0.2">
      <c r="C531" s="8"/>
    </row>
    <row r="532" spans="3:3" x14ac:dyDescent="0.2">
      <c r="C532" s="8"/>
    </row>
    <row r="533" spans="3:3" x14ac:dyDescent="0.2">
      <c r="C533" s="8"/>
    </row>
    <row r="534" spans="3:3" x14ac:dyDescent="0.2">
      <c r="C534" s="8"/>
    </row>
    <row r="535" spans="3:3" x14ac:dyDescent="0.2">
      <c r="C535" s="8"/>
    </row>
    <row r="536" spans="3:3" x14ac:dyDescent="0.2">
      <c r="C536" s="8"/>
    </row>
    <row r="537" spans="3:3" x14ac:dyDescent="0.2">
      <c r="C537" s="8"/>
    </row>
    <row r="538" spans="3:3" x14ac:dyDescent="0.2">
      <c r="C538" s="8"/>
    </row>
    <row r="539" spans="3:3" x14ac:dyDescent="0.2">
      <c r="C539" s="8"/>
    </row>
    <row r="540" spans="3:3" x14ac:dyDescent="0.2">
      <c r="C540" s="8"/>
    </row>
    <row r="541" spans="3:3" x14ac:dyDescent="0.2">
      <c r="C541" s="8"/>
    </row>
    <row r="542" spans="3:3" x14ac:dyDescent="0.2">
      <c r="C542" s="8"/>
    </row>
    <row r="543" spans="3:3" x14ac:dyDescent="0.2">
      <c r="C543" s="8"/>
    </row>
    <row r="544" spans="3:3" x14ac:dyDescent="0.2">
      <c r="C544" s="8"/>
    </row>
    <row r="545" spans="3:3" x14ac:dyDescent="0.2">
      <c r="C545" s="8"/>
    </row>
    <row r="546" spans="3:3" x14ac:dyDescent="0.2">
      <c r="C546" s="8"/>
    </row>
    <row r="547" spans="3:3" x14ac:dyDescent="0.2">
      <c r="C547" s="8"/>
    </row>
    <row r="548" spans="3:3" x14ac:dyDescent="0.2">
      <c r="C548" s="8"/>
    </row>
    <row r="549" spans="3:3" x14ac:dyDescent="0.2">
      <c r="C549" s="8"/>
    </row>
    <row r="550" spans="3:3" x14ac:dyDescent="0.2">
      <c r="C550" s="8"/>
    </row>
    <row r="551" spans="3:3" x14ac:dyDescent="0.2">
      <c r="C551" s="8"/>
    </row>
    <row r="552" spans="3:3" x14ac:dyDescent="0.2">
      <c r="C552" s="8"/>
    </row>
    <row r="553" spans="3:3" x14ac:dyDescent="0.2">
      <c r="C553" s="8"/>
    </row>
    <row r="554" spans="3:3" x14ac:dyDescent="0.2">
      <c r="C554" s="8"/>
    </row>
    <row r="555" spans="3:3" x14ac:dyDescent="0.2">
      <c r="C555" s="8"/>
    </row>
    <row r="556" spans="3:3" x14ac:dyDescent="0.2">
      <c r="C556" s="8"/>
    </row>
    <row r="557" spans="3:3" x14ac:dyDescent="0.2">
      <c r="C557" s="8"/>
    </row>
    <row r="558" spans="3:3" x14ac:dyDescent="0.2">
      <c r="C558" s="8"/>
    </row>
    <row r="559" spans="3:3" x14ac:dyDescent="0.2">
      <c r="C559" s="8"/>
    </row>
    <row r="560" spans="3:3" x14ac:dyDescent="0.2">
      <c r="C560" s="8"/>
    </row>
    <row r="561" spans="3:3" x14ac:dyDescent="0.2">
      <c r="C561" s="8"/>
    </row>
    <row r="562" spans="3:3" x14ac:dyDescent="0.2">
      <c r="C562" s="8"/>
    </row>
    <row r="563" spans="3:3" x14ac:dyDescent="0.2">
      <c r="C563" s="8"/>
    </row>
    <row r="564" spans="3:3" x14ac:dyDescent="0.2">
      <c r="C564" s="8"/>
    </row>
    <row r="565" spans="3:3" x14ac:dyDescent="0.2">
      <c r="C565" s="8"/>
    </row>
    <row r="566" spans="3:3" x14ac:dyDescent="0.2">
      <c r="C566" s="8"/>
    </row>
    <row r="567" spans="3:3" x14ac:dyDescent="0.2">
      <c r="C567" s="8"/>
    </row>
    <row r="568" spans="3:3" x14ac:dyDescent="0.2">
      <c r="C568" s="8"/>
    </row>
    <row r="569" spans="3:3" x14ac:dyDescent="0.2">
      <c r="C569" s="8"/>
    </row>
    <row r="570" spans="3:3" x14ac:dyDescent="0.2">
      <c r="C570" s="8"/>
    </row>
    <row r="571" spans="3:3" x14ac:dyDescent="0.2">
      <c r="C571" s="8"/>
    </row>
    <row r="572" spans="3:3" x14ac:dyDescent="0.2">
      <c r="C572" s="8"/>
    </row>
    <row r="573" spans="3:3" x14ac:dyDescent="0.2">
      <c r="C573" s="8"/>
    </row>
    <row r="574" spans="3:3" x14ac:dyDescent="0.2">
      <c r="C574" s="8"/>
    </row>
    <row r="575" spans="3:3" x14ac:dyDescent="0.2">
      <c r="C575" s="8"/>
    </row>
    <row r="576" spans="3:3" x14ac:dyDescent="0.2">
      <c r="C576" s="8"/>
    </row>
    <row r="577" spans="3:3" x14ac:dyDescent="0.2">
      <c r="C577" s="8"/>
    </row>
    <row r="578" spans="3:3" x14ac:dyDescent="0.2">
      <c r="C578" s="8"/>
    </row>
    <row r="579" spans="3:3" x14ac:dyDescent="0.2">
      <c r="C579" s="8"/>
    </row>
    <row r="580" spans="3:3" x14ac:dyDescent="0.2">
      <c r="C580" s="8"/>
    </row>
    <row r="581" spans="3:3" x14ac:dyDescent="0.2">
      <c r="C581" s="8"/>
    </row>
    <row r="582" spans="3:3" x14ac:dyDescent="0.2">
      <c r="C582" s="8"/>
    </row>
    <row r="583" spans="3:3" x14ac:dyDescent="0.2">
      <c r="C583" s="8"/>
    </row>
    <row r="584" spans="3:3" x14ac:dyDescent="0.2">
      <c r="C584" s="8"/>
    </row>
    <row r="585" spans="3:3" x14ac:dyDescent="0.2">
      <c r="C585" s="8"/>
    </row>
    <row r="586" spans="3:3" x14ac:dyDescent="0.2">
      <c r="C586" s="8"/>
    </row>
    <row r="587" spans="3:3" x14ac:dyDescent="0.2">
      <c r="C587" s="8"/>
    </row>
    <row r="588" spans="3:3" x14ac:dyDescent="0.2">
      <c r="C588" s="8"/>
    </row>
    <row r="589" spans="3:3" x14ac:dyDescent="0.2">
      <c r="C589" s="8"/>
    </row>
    <row r="590" spans="3:3" x14ac:dyDescent="0.2">
      <c r="C590" s="8"/>
    </row>
    <row r="591" spans="3:3" x14ac:dyDescent="0.2">
      <c r="C591" s="8"/>
    </row>
    <row r="592" spans="3:3" x14ac:dyDescent="0.2">
      <c r="C592" s="8"/>
    </row>
    <row r="593" spans="3:3" x14ac:dyDescent="0.2">
      <c r="C593" s="8"/>
    </row>
    <row r="594" spans="3:3" x14ac:dyDescent="0.2">
      <c r="C594" s="8"/>
    </row>
    <row r="595" spans="3:3" x14ac:dyDescent="0.2">
      <c r="C595" s="8"/>
    </row>
    <row r="596" spans="3:3" x14ac:dyDescent="0.2">
      <c r="C596" s="8"/>
    </row>
    <row r="597" spans="3:3" x14ac:dyDescent="0.2">
      <c r="C597" s="8"/>
    </row>
    <row r="598" spans="3:3" x14ac:dyDescent="0.2">
      <c r="C598" s="8"/>
    </row>
    <row r="599" spans="3:3" x14ac:dyDescent="0.2">
      <c r="C599" s="8"/>
    </row>
    <row r="600" spans="3:3" x14ac:dyDescent="0.2">
      <c r="C600" s="8"/>
    </row>
    <row r="601" spans="3:3" x14ac:dyDescent="0.2">
      <c r="C601" s="8"/>
    </row>
    <row r="602" spans="3:3" x14ac:dyDescent="0.2">
      <c r="C602" s="8"/>
    </row>
    <row r="603" spans="3:3" x14ac:dyDescent="0.2">
      <c r="C603" s="8"/>
    </row>
    <row r="604" spans="3:3" x14ac:dyDescent="0.2">
      <c r="C604" s="8"/>
    </row>
    <row r="605" spans="3:3" x14ac:dyDescent="0.2">
      <c r="C605" s="8"/>
    </row>
    <row r="606" spans="3:3" x14ac:dyDescent="0.2">
      <c r="C606" s="8"/>
    </row>
    <row r="607" spans="3:3" x14ac:dyDescent="0.2">
      <c r="C607" s="8"/>
    </row>
    <row r="608" spans="3:3" x14ac:dyDescent="0.2">
      <c r="C608" s="8"/>
    </row>
    <row r="609" spans="3:3" x14ac:dyDescent="0.2">
      <c r="C609" s="8"/>
    </row>
    <row r="610" spans="3:3" x14ac:dyDescent="0.2">
      <c r="C610" s="8"/>
    </row>
    <row r="611" spans="3:3" x14ac:dyDescent="0.2">
      <c r="C611" s="8"/>
    </row>
    <row r="612" spans="3:3" x14ac:dyDescent="0.2">
      <c r="C612" s="8"/>
    </row>
    <row r="613" spans="3:3" x14ac:dyDescent="0.2">
      <c r="C613" s="8"/>
    </row>
    <row r="614" spans="3:3" x14ac:dyDescent="0.2">
      <c r="C614" s="8"/>
    </row>
    <row r="615" spans="3:3" x14ac:dyDescent="0.2">
      <c r="C615" s="8"/>
    </row>
    <row r="616" spans="3:3" x14ac:dyDescent="0.2">
      <c r="C616" s="8"/>
    </row>
    <row r="617" spans="3:3" x14ac:dyDescent="0.2">
      <c r="C617" s="8"/>
    </row>
    <row r="618" spans="3:3" x14ac:dyDescent="0.2">
      <c r="C618" s="8"/>
    </row>
    <row r="619" spans="3:3" x14ac:dyDescent="0.2">
      <c r="C619" s="8"/>
    </row>
    <row r="620" spans="3:3" x14ac:dyDescent="0.2">
      <c r="C620" s="8"/>
    </row>
    <row r="621" spans="3:3" x14ac:dyDescent="0.2">
      <c r="C621" s="8"/>
    </row>
    <row r="622" spans="3:3" x14ac:dyDescent="0.2">
      <c r="C622" s="8"/>
    </row>
    <row r="623" spans="3:3" x14ac:dyDescent="0.2">
      <c r="C623" s="8"/>
    </row>
    <row r="624" spans="3:3" x14ac:dyDescent="0.2">
      <c r="C624" s="8"/>
    </row>
    <row r="625" spans="3:3" x14ac:dyDescent="0.2">
      <c r="C625" s="8"/>
    </row>
    <row r="626" spans="3:3" x14ac:dyDescent="0.2">
      <c r="C626" s="8"/>
    </row>
    <row r="627" spans="3:3" x14ac:dyDescent="0.2">
      <c r="C627" s="8"/>
    </row>
    <row r="628" spans="3:3" x14ac:dyDescent="0.2">
      <c r="C628" s="8"/>
    </row>
    <row r="629" spans="3:3" x14ac:dyDescent="0.2">
      <c r="C629" s="8"/>
    </row>
    <row r="630" spans="3:3" x14ac:dyDescent="0.2">
      <c r="C630" s="8"/>
    </row>
    <row r="631" spans="3:3" x14ac:dyDescent="0.2">
      <c r="C631" s="8"/>
    </row>
    <row r="632" spans="3:3" x14ac:dyDescent="0.2">
      <c r="C632" s="8"/>
    </row>
    <row r="633" spans="3:3" x14ac:dyDescent="0.2">
      <c r="C633" s="8"/>
    </row>
    <row r="634" spans="3:3" x14ac:dyDescent="0.2">
      <c r="C634" s="8"/>
    </row>
    <row r="635" spans="3:3" x14ac:dyDescent="0.2">
      <c r="C635" s="8"/>
    </row>
    <row r="636" spans="3:3" x14ac:dyDescent="0.2">
      <c r="C636" s="8"/>
    </row>
    <row r="637" spans="3:3" x14ac:dyDescent="0.2">
      <c r="C637" s="8"/>
    </row>
    <row r="638" spans="3:3" x14ac:dyDescent="0.2">
      <c r="C638" s="8"/>
    </row>
    <row r="639" spans="3:3" x14ac:dyDescent="0.2">
      <c r="C639" s="8"/>
    </row>
    <row r="640" spans="3:3" x14ac:dyDescent="0.2">
      <c r="C640" s="8"/>
    </row>
    <row r="641" spans="3:3" x14ac:dyDescent="0.2">
      <c r="C641" s="8"/>
    </row>
    <row r="642" spans="3:3" x14ac:dyDescent="0.2">
      <c r="C642" s="8"/>
    </row>
    <row r="643" spans="3:3" x14ac:dyDescent="0.2">
      <c r="C643" s="8"/>
    </row>
    <row r="644" spans="3:3" x14ac:dyDescent="0.2">
      <c r="C644" s="8"/>
    </row>
    <row r="645" spans="3:3" x14ac:dyDescent="0.2">
      <c r="C645" s="8"/>
    </row>
    <row r="646" spans="3:3" x14ac:dyDescent="0.2">
      <c r="C646" s="8"/>
    </row>
    <row r="647" spans="3:3" x14ac:dyDescent="0.2">
      <c r="C647" s="8"/>
    </row>
    <row r="648" spans="3:3" x14ac:dyDescent="0.2">
      <c r="C648" s="8"/>
    </row>
    <row r="649" spans="3:3" x14ac:dyDescent="0.2">
      <c r="C649" s="8"/>
    </row>
    <row r="650" spans="3:3" x14ac:dyDescent="0.2">
      <c r="C650" s="8"/>
    </row>
    <row r="651" spans="3:3" x14ac:dyDescent="0.2">
      <c r="C651" s="8"/>
    </row>
    <row r="652" spans="3:3" x14ac:dyDescent="0.2">
      <c r="C652" s="8"/>
    </row>
    <row r="653" spans="3:3" x14ac:dyDescent="0.2">
      <c r="C653" s="8"/>
    </row>
    <row r="654" spans="3:3" x14ac:dyDescent="0.2">
      <c r="C654" s="8"/>
    </row>
    <row r="655" spans="3:3" x14ac:dyDescent="0.2">
      <c r="C655" s="8"/>
    </row>
    <row r="656" spans="3:3" x14ac:dyDescent="0.2">
      <c r="C656" s="8"/>
    </row>
    <row r="657" spans="3:3" x14ac:dyDescent="0.2">
      <c r="C657" s="8"/>
    </row>
    <row r="658" spans="3:3" x14ac:dyDescent="0.2">
      <c r="C658" s="8"/>
    </row>
    <row r="659" spans="3:3" x14ac:dyDescent="0.2">
      <c r="C659" s="8"/>
    </row>
    <row r="660" spans="3:3" x14ac:dyDescent="0.2">
      <c r="C660" s="8"/>
    </row>
  </sheetData>
  <sheetProtection algorithmName="SHA-512" hashValue="QuJPJotwhOIHD0j5IOp9JzU/iQLIWCSpMa3Whs5LSaAnfk1+eMC2IBZasrixDDU8yQEu2+axPI11L5VcWub1+Q==" saltValue="f+At2MmN7VyWoYQETNbSxA==" spinCount="100000" sheet="1" objects="1" scenarios="1"/>
  <sortState xmlns:xlrd2="http://schemas.microsoft.com/office/spreadsheetml/2017/richdata2" ref="D9:D19">
    <sortCondition ref="D9:D19"/>
  </sortState>
  <mergeCells count="16">
    <mergeCell ref="D58:E60"/>
    <mergeCell ref="G6:H6"/>
    <mergeCell ref="G7:H7"/>
    <mergeCell ref="A1:E1"/>
    <mergeCell ref="B51:D51"/>
    <mergeCell ref="B47:D47"/>
    <mergeCell ref="B48:D48"/>
    <mergeCell ref="B49:D49"/>
    <mergeCell ref="A45:E45"/>
    <mergeCell ref="B2:E3"/>
    <mergeCell ref="A2:A3"/>
    <mergeCell ref="B53:D53"/>
    <mergeCell ref="D55:E57"/>
    <mergeCell ref="A4:E4"/>
    <mergeCell ref="D5:E5"/>
    <mergeCell ref="A5:B5"/>
  </mergeCells>
  <phoneticPr fontId="0" type="noConversion"/>
  <hyperlinks>
    <hyperlink ref="G7" r:id="rId1" xr:uid="{00000000-0004-0000-0200-000000000000}"/>
    <hyperlink ref="D58" r:id="rId2" xr:uid="{00000000-0004-0000-0200-000001000000}"/>
  </hyperlinks>
  <printOptions horizontalCentered="1" verticalCentered="1"/>
  <pageMargins left="0.19685039370078741" right="0.19685039370078741" top="0.39370078740157483" bottom="0.39370078740157483" header="0" footer="0"/>
  <pageSetup paperSize="9" scale="88" orientation="portrait" horizontalDpi="4294967295" verticalDpi="144" r:id="rId3"/>
  <headerFooter alignWithMargins="0"/>
  <ignoredErrors>
    <ignoredError sqref="G61:H128" unlockedFormula="1"/>
  </ignoredErrors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1"/>
  <dimension ref="A1:K131"/>
  <sheetViews>
    <sheetView workbookViewId="0">
      <selection sqref="A1:XFD1048576"/>
    </sheetView>
  </sheetViews>
  <sheetFormatPr defaultColWidth="9.140625" defaultRowHeight="12.75" x14ac:dyDescent="0.2"/>
  <cols>
    <col min="1" max="1" width="9.140625" style="64"/>
    <col min="2" max="2" width="9.42578125" style="64" bestFit="1" customWidth="1"/>
    <col min="3" max="3" width="13.28515625" style="64" bestFit="1" customWidth="1"/>
    <col min="4" max="6" width="9.140625" style="64"/>
    <col min="7" max="7" width="13.42578125" style="64" customWidth="1"/>
    <col min="8" max="10" width="9.140625" style="64"/>
    <col min="11" max="11" width="13.42578125" style="64" customWidth="1"/>
    <col min="12" max="16384" width="9.140625" style="64"/>
  </cols>
  <sheetData>
    <row r="1" spans="1:11" x14ac:dyDescent="0.2">
      <c r="A1" s="286" t="s">
        <v>6</v>
      </c>
      <c r="B1" s="286"/>
      <c r="C1" s="286"/>
      <c r="D1" s="63"/>
      <c r="E1" s="286" t="s">
        <v>2</v>
      </c>
      <c r="F1" s="286"/>
      <c r="G1" s="286"/>
      <c r="H1" s="63"/>
      <c r="I1" s="286" t="s">
        <v>3</v>
      </c>
      <c r="J1" s="286"/>
      <c r="K1" s="286"/>
    </row>
    <row r="2" spans="1:11" x14ac:dyDescent="0.2">
      <c r="A2" s="286" t="s">
        <v>4</v>
      </c>
      <c r="B2" s="286"/>
      <c r="C2" s="65" t="e">
        <f>C69</f>
        <v>#REF!</v>
      </c>
      <c r="D2" s="63"/>
      <c r="E2" s="286" t="s">
        <v>4</v>
      </c>
      <c r="F2" s="286"/>
      <c r="G2" s="65" t="e">
        <f>G69</f>
        <v>#REF!</v>
      </c>
      <c r="H2" s="63"/>
      <c r="I2" s="286" t="s">
        <v>4</v>
      </c>
      <c r="J2" s="286"/>
      <c r="K2" s="65" t="e">
        <f>K69</f>
        <v>#REF!</v>
      </c>
    </row>
    <row r="3" spans="1:11" x14ac:dyDescent="0.2">
      <c r="A3" s="286" t="s">
        <v>5</v>
      </c>
      <c r="B3" s="286"/>
      <c r="C3" s="66" t="e">
        <f>C131</f>
        <v>#REF!</v>
      </c>
      <c r="D3" s="63"/>
      <c r="E3" s="286" t="s">
        <v>5</v>
      </c>
      <c r="F3" s="286"/>
      <c r="G3" s="66" t="e">
        <f>G131</f>
        <v>#REF!</v>
      </c>
      <c r="H3" s="63"/>
      <c r="I3" s="286" t="s">
        <v>5</v>
      </c>
      <c r="J3" s="286"/>
      <c r="K3" s="66" t="e">
        <f>K131</f>
        <v>#REF!</v>
      </c>
    </row>
    <row r="4" spans="1:11" x14ac:dyDescent="0.2">
      <c r="A4" s="67"/>
      <c r="B4" s="67"/>
      <c r="C4" s="66"/>
      <c r="D4" s="63"/>
      <c r="E4" s="63"/>
      <c r="F4" s="63"/>
      <c r="G4" s="63"/>
      <c r="H4" s="63"/>
      <c r="I4" s="63"/>
      <c r="J4" s="63"/>
      <c r="K4" s="68"/>
    </row>
    <row r="5" spans="1:11" x14ac:dyDescent="0.2">
      <c r="A5" s="67"/>
      <c r="B5" s="67" t="e">
        <f>ROUND('Controle Empresa'!#REF!,2)</f>
        <v>#REF!</v>
      </c>
      <c r="C5" s="66"/>
      <c r="D5" s="63"/>
      <c r="E5" s="63"/>
      <c r="F5" s="63"/>
      <c r="G5" s="63"/>
      <c r="H5" s="63"/>
      <c r="I5" s="286" t="s">
        <v>7</v>
      </c>
      <c r="J5" s="286"/>
      <c r="K5" s="286"/>
    </row>
    <row r="6" spans="1:11" x14ac:dyDescent="0.2">
      <c r="A6" s="67"/>
      <c r="B6" s="67"/>
      <c r="C6" s="66"/>
      <c r="D6" s="63"/>
      <c r="E6" s="63"/>
      <c r="F6" s="63"/>
      <c r="G6" s="67"/>
      <c r="H6" s="67"/>
      <c r="I6" s="286" t="s">
        <v>4</v>
      </c>
      <c r="J6" s="286"/>
      <c r="K6" s="65" t="e">
        <f>G2+K2</f>
        <v>#REF!</v>
      </c>
    </row>
    <row r="7" spans="1:11" x14ac:dyDescent="0.2">
      <c r="A7" s="67"/>
      <c r="B7" s="67" t="e">
        <f>ROUND('Controle Empresa'!#REF!,2)</f>
        <v>#REF!</v>
      </c>
      <c r="C7" s="66"/>
      <c r="D7" s="63"/>
      <c r="E7" s="63"/>
      <c r="F7" s="63"/>
      <c r="G7" s="63"/>
      <c r="H7" s="63"/>
      <c r="I7" s="286" t="s">
        <v>5</v>
      </c>
      <c r="J7" s="286"/>
      <c r="K7" s="66" t="e">
        <f>G3+K3</f>
        <v>#REF!</v>
      </c>
    </row>
    <row r="8" spans="1:11" x14ac:dyDescent="0.2">
      <c r="A8" s="63"/>
      <c r="B8" s="63"/>
      <c r="C8" s="63"/>
      <c r="D8" s="63"/>
      <c r="E8" s="63"/>
      <c r="F8" s="63"/>
      <c r="G8" s="63"/>
      <c r="H8" s="63"/>
      <c r="I8" s="63"/>
      <c r="J8" s="63"/>
      <c r="K8" s="68"/>
    </row>
    <row r="9" spans="1:11" x14ac:dyDescent="0.2">
      <c r="A9" s="284" t="s">
        <v>10</v>
      </c>
      <c r="B9" s="284"/>
      <c r="C9" s="284"/>
      <c r="D9" s="69"/>
      <c r="E9" s="284" t="s">
        <v>11</v>
      </c>
      <c r="F9" s="284"/>
      <c r="G9" s="284"/>
      <c r="H9" s="70"/>
      <c r="I9" s="284" t="s">
        <v>12</v>
      </c>
      <c r="J9" s="284"/>
      <c r="K9" s="284"/>
    </row>
    <row r="10" spans="1:11" x14ac:dyDescent="0.2">
      <c r="A10" s="71"/>
      <c r="B10" s="71"/>
      <c r="C10" s="71" t="e">
        <f>IF('Controle Empresa'!#REF!="c",'Controle Empresa'!#REF!,"0")</f>
        <v>#REF!</v>
      </c>
      <c r="D10" s="72"/>
      <c r="E10" s="71"/>
      <c r="F10" s="71"/>
      <c r="G10" s="71" t="s">
        <v>45</v>
      </c>
      <c r="H10" s="72"/>
      <c r="I10" s="71"/>
      <c r="J10" s="71"/>
      <c r="K10" s="71" t="s">
        <v>45</v>
      </c>
    </row>
    <row r="11" spans="1:11" x14ac:dyDescent="0.2">
      <c r="A11" s="71"/>
      <c r="B11" s="71"/>
      <c r="C11" s="71" t="e">
        <f>IF('Controle Empresa'!#REF!="c",'Controle Empresa'!#REF!,"0")</f>
        <v>#REF!</v>
      </c>
      <c r="D11" s="72"/>
      <c r="E11" s="71"/>
      <c r="F11" s="71"/>
      <c r="G11" s="71" t="s">
        <v>45</v>
      </c>
      <c r="H11" s="72"/>
      <c r="I11" s="71"/>
      <c r="J11" s="71"/>
      <c r="K11" s="71" t="s">
        <v>45</v>
      </c>
    </row>
    <row r="12" spans="1:11" x14ac:dyDescent="0.2">
      <c r="A12" s="71"/>
      <c r="B12" s="71"/>
      <c r="C12" s="71" t="e">
        <f>IF('Controle Empresa'!#REF!="c",'Controle Empresa'!B7,"0")</f>
        <v>#REF!</v>
      </c>
      <c r="D12" s="72"/>
      <c r="E12" s="71"/>
      <c r="F12" s="71"/>
      <c r="G12" s="71" t="e">
        <f>IF('Controle Empresa'!#REF!="c",'Controle Empresa'!E7,"0")</f>
        <v>#REF!</v>
      </c>
      <c r="H12" s="72"/>
      <c r="I12" s="71"/>
      <c r="J12" s="71"/>
      <c r="K12" s="71" t="e">
        <f>IF('Controle Empresa'!#REF!="c",'Controle Empresa'!#REF!,"0")</f>
        <v>#REF!</v>
      </c>
    </row>
    <row r="13" spans="1:11" x14ac:dyDescent="0.2">
      <c r="A13" s="71"/>
      <c r="B13" s="71"/>
      <c r="C13" s="71" t="e">
        <f>IF('Controle Empresa'!#REF!="c",'Controle Empresa'!B8,"0")</f>
        <v>#REF!</v>
      </c>
      <c r="D13" s="72"/>
      <c r="E13" s="71"/>
      <c r="F13" s="71"/>
      <c r="G13" s="71" t="e">
        <f>IF('Controle Empresa'!#REF!="c",'Controle Empresa'!E8,"0")</f>
        <v>#REF!</v>
      </c>
      <c r="H13" s="72"/>
      <c r="I13" s="71"/>
      <c r="J13" s="71"/>
      <c r="K13" s="71" t="e">
        <f>IF('Controle Empresa'!#REF!="c",'Controle Empresa'!#REF!,"0")</f>
        <v>#REF!</v>
      </c>
    </row>
    <row r="14" spans="1:11" x14ac:dyDescent="0.2">
      <c r="A14" s="71"/>
      <c r="B14" s="71"/>
      <c r="C14" s="71" t="e">
        <f>IF('Controle Empresa'!#REF!="c",'Controle Empresa'!B9,"0")</f>
        <v>#REF!</v>
      </c>
      <c r="D14" s="72"/>
      <c r="E14" s="71"/>
      <c r="F14" s="71"/>
      <c r="G14" s="71" t="e">
        <f>IF('Controle Empresa'!#REF!="c",'Controle Empresa'!E9,"0")</f>
        <v>#REF!</v>
      </c>
      <c r="H14" s="72"/>
      <c r="I14" s="71"/>
      <c r="J14" s="71"/>
      <c r="K14" s="71" t="e">
        <f>IF('Controle Empresa'!#REF!="c",'Controle Empresa'!#REF!,"0")</f>
        <v>#REF!</v>
      </c>
    </row>
    <row r="15" spans="1:11" x14ac:dyDescent="0.2">
      <c r="A15" s="71"/>
      <c r="B15" s="71"/>
      <c r="C15" s="71" t="e">
        <f>IF('Controle Empresa'!#REF!="c",'Controle Empresa'!B10,"0")</f>
        <v>#REF!</v>
      </c>
      <c r="D15" s="72"/>
      <c r="E15" s="71"/>
      <c r="F15" s="71"/>
      <c r="G15" s="71" t="e">
        <f>IF('Controle Empresa'!#REF!="c",'Controle Empresa'!E10,"0")</f>
        <v>#REF!</v>
      </c>
      <c r="H15" s="72"/>
      <c r="I15" s="71"/>
      <c r="J15" s="71"/>
      <c r="K15" s="71" t="e">
        <f>IF('Controle Empresa'!#REF!="c",'Controle Empresa'!#REF!,"0")</f>
        <v>#REF!</v>
      </c>
    </row>
    <row r="16" spans="1:11" x14ac:dyDescent="0.2">
      <c r="A16" s="71"/>
      <c r="B16" s="71"/>
      <c r="C16" s="71" t="e">
        <f>IF('Controle Empresa'!#REF!="c",'Controle Empresa'!B11,"0")</f>
        <v>#REF!</v>
      </c>
      <c r="D16" s="72"/>
      <c r="E16" s="71"/>
      <c r="F16" s="71"/>
      <c r="G16" s="71" t="e">
        <f>IF('Controle Empresa'!#REF!="c",'Controle Empresa'!E11,"0")</f>
        <v>#REF!</v>
      </c>
      <c r="H16" s="72"/>
      <c r="I16" s="71"/>
      <c r="J16" s="71"/>
      <c r="K16" s="71" t="e">
        <f>IF('Controle Empresa'!#REF!="c",'Controle Empresa'!#REF!,"0")</f>
        <v>#REF!</v>
      </c>
    </row>
    <row r="17" spans="1:11" x14ac:dyDescent="0.2">
      <c r="A17" s="71"/>
      <c r="B17" s="71"/>
      <c r="C17" s="71" t="e">
        <f>IF('Controle Empresa'!#REF!="c",'Controle Empresa'!B12,"0")</f>
        <v>#REF!</v>
      </c>
      <c r="D17" s="72"/>
      <c r="E17" s="71"/>
      <c r="F17" s="71"/>
      <c r="G17" s="71" t="e">
        <f>IF('Controle Empresa'!#REF!="c",'Controle Empresa'!E12,"0")</f>
        <v>#REF!</v>
      </c>
      <c r="H17" s="72"/>
      <c r="I17" s="71"/>
      <c r="J17" s="71"/>
      <c r="K17" s="71" t="e">
        <f>IF('Controle Empresa'!#REF!="c",'Controle Empresa'!#REF!,"0")</f>
        <v>#REF!</v>
      </c>
    </row>
    <row r="18" spans="1:11" x14ac:dyDescent="0.2">
      <c r="A18" s="71"/>
      <c r="B18" s="71"/>
      <c r="C18" s="71" t="e">
        <f>IF('Controle Empresa'!#REF!="c",'Controle Empresa'!B13,"0")</f>
        <v>#REF!</v>
      </c>
      <c r="D18" s="72"/>
      <c r="E18" s="71"/>
      <c r="F18" s="71"/>
      <c r="G18" s="71" t="e">
        <f>IF('Controle Empresa'!#REF!="c",'Controle Empresa'!E13,"0")</f>
        <v>#REF!</v>
      </c>
      <c r="H18" s="72"/>
      <c r="I18" s="71"/>
      <c r="J18" s="71"/>
      <c r="K18" s="71" t="e">
        <f>IF('Controle Empresa'!#REF!="c",'Controle Empresa'!#REF!,"0")</f>
        <v>#REF!</v>
      </c>
    </row>
    <row r="19" spans="1:11" x14ac:dyDescent="0.2">
      <c r="A19" s="71"/>
      <c r="B19" s="71"/>
      <c r="C19" s="71" t="e">
        <f>IF('Controle Empresa'!#REF!="c",'Controle Empresa'!B14,"0")</f>
        <v>#REF!</v>
      </c>
      <c r="D19" s="72"/>
      <c r="E19" s="71"/>
      <c r="F19" s="71"/>
      <c r="G19" s="71" t="e">
        <f>IF('Controle Empresa'!#REF!="c",'Controle Empresa'!E14,"0")</f>
        <v>#REF!</v>
      </c>
      <c r="H19" s="72"/>
      <c r="I19" s="71"/>
      <c r="J19" s="71"/>
      <c r="K19" s="71" t="e">
        <f>IF('Controle Empresa'!#REF!="c",'Controle Empresa'!#REF!,"0")</f>
        <v>#REF!</v>
      </c>
    </row>
    <row r="20" spans="1:11" x14ac:dyDescent="0.2">
      <c r="A20" s="71"/>
      <c r="B20" s="71"/>
      <c r="C20" s="71" t="e">
        <f>IF('Controle Empresa'!#REF!="c",'Controle Empresa'!B15,"0")</f>
        <v>#REF!</v>
      </c>
      <c r="D20" s="72"/>
      <c r="E20" s="71"/>
      <c r="F20" s="71"/>
      <c r="G20" s="71" t="e">
        <f>IF('Controle Empresa'!#REF!="c",'Controle Empresa'!E15,"0")</f>
        <v>#REF!</v>
      </c>
      <c r="H20" s="72"/>
      <c r="I20" s="71"/>
      <c r="J20" s="71"/>
      <c r="K20" s="71" t="e">
        <f>IF('Controle Empresa'!#REF!="c",'Controle Empresa'!#REF!,"0")</f>
        <v>#REF!</v>
      </c>
    </row>
    <row r="21" spans="1:11" x14ac:dyDescent="0.2">
      <c r="A21" s="71"/>
      <c r="B21" s="71"/>
      <c r="C21" s="71" t="e">
        <f>IF('Controle Empresa'!#REF!="c",'Controle Empresa'!B16,"0")</f>
        <v>#REF!</v>
      </c>
      <c r="D21" s="72"/>
      <c r="E21" s="71"/>
      <c r="F21" s="71"/>
      <c r="G21" s="71" t="e">
        <f>IF('Controle Empresa'!#REF!="c",'Controle Empresa'!E16,"0")</f>
        <v>#REF!</v>
      </c>
      <c r="H21" s="72"/>
      <c r="I21" s="71"/>
      <c r="J21" s="71"/>
      <c r="K21" s="71" t="e">
        <f>IF('Controle Empresa'!#REF!="c",'Controle Empresa'!#REF!,"0")</f>
        <v>#REF!</v>
      </c>
    </row>
    <row r="22" spans="1:11" x14ac:dyDescent="0.2">
      <c r="A22" s="71"/>
      <c r="B22" s="71"/>
      <c r="C22" s="71" t="e">
        <f>IF('Controle Empresa'!#REF!="c",'Controle Empresa'!B17,"0")</f>
        <v>#REF!</v>
      </c>
      <c r="D22" s="72"/>
      <c r="E22" s="71"/>
      <c r="F22" s="71"/>
      <c r="G22" s="71" t="e">
        <f>IF('Controle Empresa'!#REF!="c",'Controle Empresa'!E17,"0")</f>
        <v>#REF!</v>
      </c>
      <c r="H22" s="72"/>
      <c r="I22" s="71"/>
      <c r="J22" s="71"/>
      <c r="K22" s="71" t="e">
        <f>IF('Controle Empresa'!#REF!="c",'Controle Empresa'!#REF!,"0")</f>
        <v>#REF!</v>
      </c>
    </row>
    <row r="23" spans="1:11" x14ac:dyDescent="0.2">
      <c r="A23" s="71"/>
      <c r="B23" s="71"/>
      <c r="C23" s="71" t="e">
        <f>IF('Controle Empresa'!#REF!="c",'Controle Empresa'!B18,"0")</f>
        <v>#REF!</v>
      </c>
      <c r="D23" s="72"/>
      <c r="E23" s="71"/>
      <c r="F23" s="71"/>
      <c r="G23" s="71" t="e">
        <f>IF('Controle Empresa'!#REF!="c",'Controle Empresa'!E18,"0")</f>
        <v>#REF!</v>
      </c>
      <c r="H23" s="72"/>
      <c r="I23" s="71"/>
      <c r="J23" s="71"/>
      <c r="K23" s="71" t="e">
        <f>IF('Controle Empresa'!#REF!="c",'Controle Empresa'!#REF!,"0")</f>
        <v>#REF!</v>
      </c>
    </row>
    <row r="24" spans="1:11" x14ac:dyDescent="0.2">
      <c r="A24" s="71"/>
      <c r="B24" s="71"/>
      <c r="C24" s="71" t="e">
        <f>IF('Controle Empresa'!#REF!="c",'Controle Empresa'!B19,"0")</f>
        <v>#REF!</v>
      </c>
      <c r="D24" s="72"/>
      <c r="E24" s="71"/>
      <c r="F24" s="71"/>
      <c r="G24" s="71" t="e">
        <f>IF('Controle Empresa'!#REF!="c",'Controle Empresa'!E19,"0")</f>
        <v>#REF!</v>
      </c>
      <c r="H24" s="72"/>
      <c r="I24" s="71"/>
      <c r="J24" s="71"/>
      <c r="K24" s="71" t="e">
        <f>IF('Controle Empresa'!#REF!="c",'Controle Empresa'!#REF!,"0")</f>
        <v>#REF!</v>
      </c>
    </row>
    <row r="25" spans="1:11" x14ac:dyDescent="0.2">
      <c r="A25" s="71"/>
      <c r="B25" s="71"/>
      <c r="C25" s="71" t="e">
        <f>IF('Controle Empresa'!#REF!="c",'Controle Empresa'!B20,"0")</f>
        <v>#REF!</v>
      </c>
      <c r="D25" s="72"/>
      <c r="E25" s="71"/>
      <c r="F25" s="71"/>
      <c r="G25" s="71" t="e">
        <f>IF('Controle Empresa'!#REF!="c",'Controle Empresa'!E20,"0")</f>
        <v>#REF!</v>
      </c>
      <c r="H25" s="72"/>
      <c r="I25" s="71"/>
      <c r="J25" s="71"/>
      <c r="K25" s="71" t="e">
        <f>IF('Controle Empresa'!#REF!="c",'Controle Empresa'!#REF!,"0")</f>
        <v>#REF!</v>
      </c>
    </row>
    <row r="26" spans="1:11" x14ac:dyDescent="0.2">
      <c r="A26" s="71"/>
      <c r="B26" s="71"/>
      <c r="C26" s="71" t="e">
        <f>IF('Controle Empresa'!#REF!="c",'Controle Empresa'!B21,"0")</f>
        <v>#REF!</v>
      </c>
      <c r="D26" s="72"/>
      <c r="E26" s="71"/>
      <c r="F26" s="71"/>
      <c r="G26" s="71" t="e">
        <f>IF('Controle Empresa'!#REF!="c",'Controle Empresa'!E21,"0")</f>
        <v>#REF!</v>
      </c>
      <c r="H26" s="72"/>
      <c r="I26" s="71"/>
      <c r="J26" s="71"/>
      <c r="K26" s="71" t="e">
        <f>IF('Controle Empresa'!#REF!="c",'Controle Empresa'!#REF!,"0")</f>
        <v>#REF!</v>
      </c>
    </row>
    <row r="27" spans="1:11" x14ac:dyDescent="0.2">
      <c r="A27" s="71"/>
      <c r="B27" s="71"/>
      <c r="C27" s="71" t="e">
        <f>IF('Controle Empresa'!#REF!="c",'Controle Empresa'!B22,"0")</f>
        <v>#REF!</v>
      </c>
      <c r="D27" s="72"/>
      <c r="E27" s="71"/>
      <c r="F27" s="71"/>
      <c r="G27" s="71" t="e">
        <f>IF('Controle Empresa'!#REF!="c",'Controle Empresa'!E22,"0")</f>
        <v>#REF!</v>
      </c>
      <c r="H27" s="72"/>
      <c r="I27" s="71"/>
      <c r="J27" s="71"/>
      <c r="K27" s="71" t="e">
        <f>IF('Controle Empresa'!#REF!="c",'Controle Empresa'!#REF!,"0")</f>
        <v>#REF!</v>
      </c>
    </row>
    <row r="28" spans="1:11" x14ac:dyDescent="0.2">
      <c r="A28" s="71"/>
      <c r="B28" s="71"/>
      <c r="C28" s="71" t="e">
        <f>IF('Controle Empresa'!#REF!="c",'Controle Empresa'!B23,"0")</f>
        <v>#REF!</v>
      </c>
      <c r="D28" s="72"/>
      <c r="E28" s="71"/>
      <c r="F28" s="71"/>
      <c r="G28" s="71" t="e">
        <f>IF('Controle Empresa'!#REF!="c",'Controle Empresa'!E23,"0")</f>
        <v>#REF!</v>
      </c>
      <c r="H28" s="72"/>
      <c r="I28" s="71"/>
      <c r="J28" s="71"/>
      <c r="K28" s="71" t="e">
        <f>IF('Controle Empresa'!#REF!="c",'Controle Empresa'!#REF!,"0")</f>
        <v>#REF!</v>
      </c>
    </row>
    <row r="29" spans="1:11" x14ac:dyDescent="0.2">
      <c r="A29" s="71"/>
      <c r="B29" s="71"/>
      <c r="C29" s="71" t="e">
        <f>IF('Controle Empresa'!#REF!="c",'Controle Empresa'!B24,"0")</f>
        <v>#REF!</v>
      </c>
      <c r="D29" s="72"/>
      <c r="E29" s="71"/>
      <c r="F29" s="71"/>
      <c r="G29" s="71" t="e">
        <f>IF('Controle Empresa'!#REF!="c",'Controle Empresa'!E24,"0")</f>
        <v>#REF!</v>
      </c>
      <c r="H29" s="72"/>
      <c r="I29" s="71"/>
      <c r="J29" s="71"/>
      <c r="K29" s="71" t="e">
        <f>IF('Controle Empresa'!#REF!="c",'Controle Empresa'!#REF!,"0")</f>
        <v>#REF!</v>
      </c>
    </row>
    <row r="30" spans="1:11" x14ac:dyDescent="0.2">
      <c r="A30" s="71"/>
      <c r="B30" s="71"/>
      <c r="C30" s="71" t="e">
        <f>IF('Controle Empresa'!#REF!="c",'Controle Empresa'!B25,"0")</f>
        <v>#REF!</v>
      </c>
      <c r="D30" s="72"/>
      <c r="E30" s="71"/>
      <c r="F30" s="71"/>
      <c r="G30" s="71" t="e">
        <f>IF('Controle Empresa'!#REF!="c",'Controle Empresa'!E25,"0")</f>
        <v>#REF!</v>
      </c>
      <c r="H30" s="72"/>
      <c r="I30" s="71"/>
      <c r="J30" s="71"/>
      <c r="K30" s="71" t="e">
        <f>IF('Controle Empresa'!#REF!="c",'Controle Empresa'!#REF!,"0")</f>
        <v>#REF!</v>
      </c>
    </row>
    <row r="31" spans="1:11" x14ac:dyDescent="0.2">
      <c r="A31" s="71"/>
      <c r="B31" s="71"/>
      <c r="C31" s="71" t="e">
        <f>IF('Controle Empresa'!#REF!="c",'Controle Empresa'!B26,"0")</f>
        <v>#REF!</v>
      </c>
      <c r="D31" s="72"/>
      <c r="E31" s="71"/>
      <c r="F31" s="71"/>
      <c r="G31" s="71" t="e">
        <f>IF('Controle Empresa'!#REF!="c",'Controle Empresa'!E26,"0")</f>
        <v>#REF!</v>
      </c>
      <c r="H31" s="72"/>
      <c r="I31" s="71"/>
      <c r="J31" s="71"/>
      <c r="K31" s="71" t="e">
        <f>IF('Controle Empresa'!#REF!="c",'Controle Empresa'!#REF!,"0")</f>
        <v>#REF!</v>
      </c>
    </row>
    <row r="32" spans="1:11" x14ac:dyDescent="0.2">
      <c r="A32" s="71"/>
      <c r="B32" s="71"/>
      <c r="C32" s="71" t="e">
        <f>IF('Controle Empresa'!#REF!="c",'Controle Empresa'!#REF!,"0")</f>
        <v>#REF!</v>
      </c>
      <c r="D32" s="72"/>
      <c r="E32" s="71"/>
      <c r="F32" s="71"/>
      <c r="G32" s="71" t="s">
        <v>45</v>
      </c>
      <c r="H32" s="72"/>
      <c r="I32" s="71"/>
      <c r="J32" s="71"/>
      <c r="K32" s="71" t="s">
        <v>45</v>
      </c>
    </row>
    <row r="33" spans="1:11" x14ac:dyDescent="0.2">
      <c r="A33" s="71"/>
      <c r="B33" s="71"/>
      <c r="C33" s="71" t="e">
        <f>IF('Controle Empresa'!#REF!="c",'Controle Empresa'!#REF!,"0")</f>
        <v>#REF!</v>
      </c>
      <c r="D33" s="72"/>
      <c r="E33" s="71"/>
      <c r="F33" s="71"/>
      <c r="G33" s="71" t="s">
        <v>45</v>
      </c>
      <c r="H33" s="72"/>
      <c r="I33" s="71"/>
      <c r="J33" s="71"/>
      <c r="K33" s="71" t="s">
        <v>45</v>
      </c>
    </row>
    <row r="34" spans="1:11" x14ac:dyDescent="0.2">
      <c r="A34" s="71"/>
      <c r="B34" s="71"/>
      <c r="C34" s="71" t="e">
        <f>IF('Controle Empresa'!#REF!="c",'Controle Empresa'!B27,"0")</f>
        <v>#REF!</v>
      </c>
      <c r="D34" s="72"/>
      <c r="E34" s="71"/>
      <c r="F34" s="71"/>
      <c r="G34" s="71" t="e">
        <f>IF('Controle Empresa'!#REF!="c",'Controle Empresa'!E27,"0")</f>
        <v>#REF!</v>
      </c>
      <c r="H34" s="72"/>
      <c r="I34" s="71"/>
      <c r="J34" s="71"/>
      <c r="K34" s="71" t="e">
        <f>IF('Controle Empresa'!#REF!="c",'Controle Empresa'!#REF!,"0")</f>
        <v>#REF!</v>
      </c>
    </row>
    <row r="35" spans="1:11" x14ac:dyDescent="0.2">
      <c r="A35" s="71"/>
      <c r="B35" s="71"/>
      <c r="C35" s="71" t="e">
        <f>IF('Controle Empresa'!#REF!="c",'Controle Empresa'!B28,"0")</f>
        <v>#REF!</v>
      </c>
      <c r="D35" s="72"/>
      <c r="E35" s="71"/>
      <c r="F35" s="71"/>
      <c r="G35" s="71" t="e">
        <f>IF('Controle Empresa'!#REF!="c",'Controle Empresa'!E28,"0")</f>
        <v>#REF!</v>
      </c>
      <c r="H35" s="72"/>
      <c r="I35" s="71"/>
      <c r="J35" s="71"/>
      <c r="K35" s="71" t="e">
        <f>IF('Controle Empresa'!#REF!="c",'Controle Empresa'!#REF!,"0")</f>
        <v>#REF!</v>
      </c>
    </row>
    <row r="36" spans="1:11" x14ac:dyDescent="0.2">
      <c r="A36" s="71"/>
      <c r="B36" s="71"/>
      <c r="C36" s="71" t="e">
        <f>IF('Controle Empresa'!#REF!="c",'Controle Empresa'!B29,"0")</f>
        <v>#REF!</v>
      </c>
      <c r="D36" s="72"/>
      <c r="E36" s="71"/>
      <c r="F36" s="71"/>
      <c r="G36" s="71" t="e">
        <f>IF('Controle Empresa'!#REF!="c",'Controle Empresa'!E29,"0")</f>
        <v>#REF!</v>
      </c>
      <c r="H36" s="72"/>
      <c r="I36" s="71"/>
      <c r="J36" s="71"/>
      <c r="K36" s="71" t="e">
        <f>IF('Controle Empresa'!#REF!="c",'Controle Empresa'!#REF!,"0")</f>
        <v>#REF!</v>
      </c>
    </row>
    <row r="37" spans="1:11" x14ac:dyDescent="0.2">
      <c r="A37" s="71"/>
      <c r="B37" s="71"/>
      <c r="C37" s="71" t="e">
        <f>IF('Controle Empresa'!#REF!="c",'Controle Empresa'!B30,"0")</f>
        <v>#REF!</v>
      </c>
      <c r="D37" s="72"/>
      <c r="E37" s="71"/>
      <c r="F37" s="71"/>
      <c r="G37" s="71" t="e">
        <f>IF('Controle Empresa'!#REF!="c",'Controle Empresa'!E30,"0")</f>
        <v>#REF!</v>
      </c>
      <c r="H37" s="72"/>
      <c r="I37" s="71"/>
      <c r="J37" s="71"/>
      <c r="K37" s="71" t="e">
        <f>IF('Controle Empresa'!#REF!="c",'Controle Empresa'!#REF!,"0")</f>
        <v>#REF!</v>
      </c>
    </row>
    <row r="38" spans="1:11" x14ac:dyDescent="0.2">
      <c r="A38" s="71"/>
      <c r="B38" s="71"/>
      <c r="C38" s="71" t="e">
        <f>IF('Controle Empresa'!#REF!="c",'Controle Empresa'!B31,"0")</f>
        <v>#REF!</v>
      </c>
      <c r="D38" s="72"/>
      <c r="E38" s="71"/>
      <c r="F38" s="71"/>
      <c r="G38" s="71" t="e">
        <f>IF('Controle Empresa'!#REF!="c",'Controle Empresa'!E31,"0")</f>
        <v>#REF!</v>
      </c>
      <c r="H38" s="72"/>
      <c r="I38" s="71"/>
      <c r="J38" s="71"/>
      <c r="K38" s="71" t="e">
        <f>IF('Controle Empresa'!#REF!="c",'Controle Empresa'!#REF!,"0")</f>
        <v>#REF!</v>
      </c>
    </row>
    <row r="39" spans="1:11" x14ac:dyDescent="0.2">
      <c r="A39" s="71"/>
      <c r="B39" s="71"/>
      <c r="C39" s="71" t="e">
        <f>IF('Controle Empresa'!#REF!="c",'Controle Empresa'!B32,"0")</f>
        <v>#REF!</v>
      </c>
      <c r="D39" s="72"/>
      <c r="E39" s="71"/>
      <c r="F39" s="71"/>
      <c r="G39" s="71" t="e">
        <f>IF('Controle Empresa'!#REF!="c",'Controle Empresa'!E32,"0")</f>
        <v>#REF!</v>
      </c>
      <c r="H39" s="72"/>
      <c r="I39" s="71"/>
      <c r="J39" s="71"/>
      <c r="K39" s="71" t="e">
        <f>IF('Controle Empresa'!#REF!="c",'Controle Empresa'!#REF!,"0")</f>
        <v>#REF!</v>
      </c>
    </row>
    <row r="40" spans="1:11" x14ac:dyDescent="0.2">
      <c r="A40" s="71"/>
      <c r="B40" s="71"/>
      <c r="C40" s="71" t="e">
        <f>IF('Controle Empresa'!#REF!="c",'Controle Empresa'!#REF!,"0")</f>
        <v>#REF!</v>
      </c>
      <c r="D40" s="72"/>
      <c r="E40" s="71"/>
      <c r="F40" s="71"/>
      <c r="G40" s="71" t="s">
        <v>45</v>
      </c>
      <c r="H40" s="72"/>
      <c r="I40" s="71"/>
      <c r="J40" s="71"/>
      <c r="K40" s="71" t="s">
        <v>45</v>
      </c>
    </row>
    <row r="41" spans="1:11" x14ac:dyDescent="0.2">
      <c r="A41" s="71"/>
      <c r="B41" s="71"/>
      <c r="C41" s="71" t="e">
        <f>IF('Controle Empresa'!#REF!="c",'Controle Empresa'!#REF!,"0")</f>
        <v>#REF!</v>
      </c>
      <c r="D41" s="72"/>
      <c r="E41" s="71"/>
      <c r="F41" s="71"/>
      <c r="G41" s="71" t="s">
        <v>45</v>
      </c>
      <c r="H41" s="72"/>
      <c r="I41" s="71"/>
      <c r="J41" s="71"/>
      <c r="K41" s="71" t="s">
        <v>45</v>
      </c>
    </row>
    <row r="42" spans="1:11" x14ac:dyDescent="0.2">
      <c r="A42" s="71"/>
      <c r="B42" s="71"/>
      <c r="C42" s="71" t="e">
        <f>IF('Controle Empresa'!#REF!="c",'Controle Empresa'!B33,"0")</f>
        <v>#REF!</v>
      </c>
      <c r="D42" s="72"/>
      <c r="E42" s="71"/>
      <c r="F42" s="71"/>
      <c r="G42" s="71" t="e">
        <f>IF('Controle Empresa'!#REF!="c",'Controle Empresa'!E33,"0")</f>
        <v>#REF!</v>
      </c>
      <c r="H42" s="72"/>
      <c r="I42" s="71"/>
      <c r="J42" s="71"/>
      <c r="K42" s="71" t="e">
        <f>IF('Controle Empresa'!#REF!="c",'Controle Empresa'!#REF!,"0")</f>
        <v>#REF!</v>
      </c>
    </row>
    <row r="43" spans="1:11" x14ac:dyDescent="0.2">
      <c r="A43" s="71"/>
      <c r="B43" s="71"/>
      <c r="C43" s="71" t="e">
        <f>IF('Controle Empresa'!#REF!="c",'Controle Empresa'!B34,"0")</f>
        <v>#REF!</v>
      </c>
      <c r="D43" s="72"/>
      <c r="E43" s="71"/>
      <c r="F43" s="71"/>
      <c r="G43" s="71" t="e">
        <f>IF('Controle Empresa'!#REF!="c",'Controle Empresa'!E34,"0")</f>
        <v>#REF!</v>
      </c>
      <c r="H43" s="72"/>
      <c r="I43" s="71"/>
      <c r="J43" s="71"/>
      <c r="K43" s="71" t="e">
        <f>IF('Controle Empresa'!#REF!="c",'Controle Empresa'!#REF!,"0")</f>
        <v>#REF!</v>
      </c>
    </row>
    <row r="44" spans="1:11" x14ac:dyDescent="0.2">
      <c r="A44" s="71"/>
      <c r="B44" s="71"/>
      <c r="C44" s="71" t="e">
        <f>IF('Controle Empresa'!#REF!="c",'Controle Empresa'!B35,"0")</f>
        <v>#REF!</v>
      </c>
      <c r="D44" s="72"/>
      <c r="E44" s="71"/>
      <c r="F44" s="71"/>
      <c r="G44" s="71" t="e">
        <f>IF('Controle Empresa'!#REF!="c",'Controle Empresa'!E35,"0")</f>
        <v>#REF!</v>
      </c>
      <c r="H44" s="72"/>
      <c r="I44" s="71"/>
      <c r="J44" s="71"/>
      <c r="K44" s="71" t="e">
        <f>IF('Controle Empresa'!#REF!="c",'Controle Empresa'!#REF!,"0")</f>
        <v>#REF!</v>
      </c>
    </row>
    <row r="45" spans="1:11" x14ac:dyDescent="0.2">
      <c r="A45" s="71"/>
      <c r="B45" s="71"/>
      <c r="C45" s="71" t="e">
        <f>IF('Controle Empresa'!#REF!="c",'Controle Empresa'!B36,"0")</f>
        <v>#REF!</v>
      </c>
      <c r="D45" s="72"/>
      <c r="E45" s="71"/>
      <c r="F45" s="71"/>
      <c r="G45" s="71" t="e">
        <f>IF('Controle Empresa'!#REF!="c",'Controle Empresa'!E36,"0")</f>
        <v>#REF!</v>
      </c>
      <c r="H45" s="72"/>
      <c r="I45" s="71"/>
      <c r="J45" s="71"/>
      <c r="K45" s="71" t="e">
        <f>IF('Controle Empresa'!#REF!="c",'Controle Empresa'!#REF!,"0")</f>
        <v>#REF!</v>
      </c>
    </row>
    <row r="46" spans="1:11" x14ac:dyDescent="0.2">
      <c r="A46" s="71"/>
      <c r="B46" s="71"/>
      <c r="C46" s="71" t="e">
        <f>IF('Controle Empresa'!#REF!="c",'Controle Empresa'!B37,"0")</f>
        <v>#REF!</v>
      </c>
      <c r="D46" s="72"/>
      <c r="E46" s="71"/>
      <c r="F46" s="71"/>
      <c r="G46" s="71" t="e">
        <f>IF('Controle Empresa'!#REF!="c",'Controle Empresa'!E37,"0")</f>
        <v>#REF!</v>
      </c>
      <c r="H46" s="72"/>
      <c r="I46" s="71"/>
      <c r="J46" s="71"/>
      <c r="K46" s="71" t="e">
        <f>IF('Controle Empresa'!#REF!="c",'Controle Empresa'!#REF!,"0")</f>
        <v>#REF!</v>
      </c>
    </row>
    <row r="47" spans="1:11" x14ac:dyDescent="0.2">
      <c r="A47" s="71"/>
      <c r="B47" s="71"/>
      <c r="C47" s="71" t="e">
        <f>IF('Controle Empresa'!#REF!="c",'Controle Empresa'!B38,"0")</f>
        <v>#REF!</v>
      </c>
      <c r="D47" s="72"/>
      <c r="E47" s="71"/>
      <c r="F47" s="71"/>
      <c r="G47" s="71" t="e">
        <f>IF('Controle Empresa'!#REF!="c",'Controle Empresa'!E38,"0")</f>
        <v>#REF!</v>
      </c>
      <c r="H47" s="72"/>
      <c r="I47" s="71"/>
      <c r="J47" s="71"/>
      <c r="K47" s="71" t="e">
        <f>IF('Controle Empresa'!#REF!="c",'Controle Empresa'!#REF!,"0")</f>
        <v>#REF!</v>
      </c>
    </row>
    <row r="48" spans="1:11" x14ac:dyDescent="0.2">
      <c r="A48" s="71"/>
      <c r="B48" s="71"/>
      <c r="C48" s="71" t="e">
        <f>IF('Controle Empresa'!#REF!="c",'Controle Empresa'!B39,"0")</f>
        <v>#REF!</v>
      </c>
      <c r="D48" s="72"/>
      <c r="E48" s="71"/>
      <c r="F48" s="71"/>
      <c r="G48" s="71" t="e">
        <f>IF('Controle Empresa'!#REF!="c",'Controle Empresa'!E39,"0")</f>
        <v>#REF!</v>
      </c>
      <c r="H48" s="72"/>
      <c r="I48" s="71"/>
      <c r="J48" s="71"/>
      <c r="K48" s="71" t="e">
        <f>IF('Controle Empresa'!#REF!="c",'Controle Empresa'!#REF!,"0")</f>
        <v>#REF!</v>
      </c>
    </row>
    <row r="49" spans="1:11" x14ac:dyDescent="0.2">
      <c r="A49" s="71"/>
      <c r="B49" s="71"/>
      <c r="C49" s="71" t="e">
        <f>IF('Controle Empresa'!#REF!="c",'Controle Empresa'!B40,"0")</f>
        <v>#REF!</v>
      </c>
      <c r="D49" s="72"/>
      <c r="E49" s="71"/>
      <c r="F49" s="71"/>
      <c r="G49" s="71" t="e">
        <f>IF('Controle Empresa'!#REF!="c",'Controle Empresa'!E40,"0")</f>
        <v>#REF!</v>
      </c>
      <c r="H49" s="72"/>
      <c r="I49" s="71"/>
      <c r="J49" s="71"/>
      <c r="K49" s="71" t="e">
        <f>IF('Controle Empresa'!#REF!="c",'Controle Empresa'!#REF!,"0")</f>
        <v>#REF!</v>
      </c>
    </row>
    <row r="50" spans="1:11" x14ac:dyDescent="0.2">
      <c r="A50" s="71"/>
      <c r="B50" s="71"/>
      <c r="C50" s="71" t="e">
        <f>IF('Controle Empresa'!#REF!="c",'Controle Empresa'!#REF!,"0")</f>
        <v>#REF!</v>
      </c>
      <c r="D50" s="72"/>
      <c r="E50" s="71"/>
      <c r="F50" s="71"/>
      <c r="G50" s="71" t="e">
        <f>IF('Controle Empresa'!#REF!="c",'Controle Empresa'!#REF!,"0")</f>
        <v>#REF!</v>
      </c>
      <c r="H50" s="72"/>
      <c r="I50" s="71"/>
      <c r="J50" s="71"/>
      <c r="K50" s="71" t="e">
        <f>IF('Controle Empresa'!#REF!="c",'Controle Empresa'!#REF!,"0")</f>
        <v>#REF!</v>
      </c>
    </row>
    <row r="51" spans="1:11" x14ac:dyDescent="0.2">
      <c r="A51" s="71"/>
      <c r="B51" s="71"/>
      <c r="C51" s="71" t="e">
        <f>IF('Controle Empresa'!#REF!="c",'Controle Empresa'!#REF!,"0")</f>
        <v>#REF!</v>
      </c>
      <c r="D51" s="72"/>
      <c r="E51" s="71"/>
      <c r="F51" s="71"/>
      <c r="G51" s="71" t="e">
        <f>IF('Controle Empresa'!#REF!="c",'Controle Empresa'!#REF!,"0")</f>
        <v>#REF!</v>
      </c>
      <c r="H51" s="72"/>
      <c r="I51" s="71"/>
      <c r="J51" s="71"/>
      <c r="K51" s="71" t="e">
        <f>IF('Controle Empresa'!#REF!="c",'Controle Empresa'!#REF!,"0")</f>
        <v>#REF!</v>
      </c>
    </row>
    <row r="52" spans="1:11" x14ac:dyDescent="0.2">
      <c r="A52" s="71"/>
      <c r="B52" s="71"/>
      <c r="C52" s="71" t="e">
        <f>IF('Controle Empresa'!#REF!="c",'Controle Empresa'!#REF!,"0")</f>
        <v>#REF!</v>
      </c>
      <c r="D52" s="72"/>
      <c r="E52" s="71"/>
      <c r="F52" s="71"/>
      <c r="G52" s="71" t="e">
        <f>IF('Controle Empresa'!#REF!="c",'Controle Empresa'!#REF!,"0")</f>
        <v>#REF!</v>
      </c>
      <c r="H52" s="72"/>
      <c r="I52" s="71"/>
      <c r="J52" s="71"/>
      <c r="K52" s="71" t="e">
        <f>IF('Controle Empresa'!#REF!="c",'Controle Empresa'!#REF!,"0")</f>
        <v>#REF!</v>
      </c>
    </row>
    <row r="53" spans="1:11" x14ac:dyDescent="0.2">
      <c r="A53" s="71"/>
      <c r="B53" s="71"/>
      <c r="C53" s="71" t="e">
        <f>IF('Controle Empresa'!#REF!="c",'Controle Empresa'!B41,"0")</f>
        <v>#REF!</v>
      </c>
      <c r="D53" s="72"/>
      <c r="E53" s="71"/>
      <c r="F53" s="71"/>
      <c r="G53" s="71" t="e">
        <f>IF('Controle Empresa'!#REF!="c",'Controle Empresa'!E41,"0")</f>
        <v>#REF!</v>
      </c>
      <c r="H53" s="72"/>
      <c r="I53" s="71"/>
      <c r="J53" s="71"/>
      <c r="K53" s="71" t="e">
        <f>IF('Controle Empresa'!#REF!="c",'Controle Empresa'!#REF!,"0")</f>
        <v>#REF!</v>
      </c>
    </row>
    <row r="54" spans="1:11" x14ac:dyDescent="0.2">
      <c r="A54" s="71"/>
      <c r="B54" s="71"/>
      <c r="C54" s="71" t="e">
        <f>IF('Controle Empresa'!#REF!="c",'Controle Empresa'!B42,"0")</f>
        <v>#REF!</v>
      </c>
      <c r="D54" s="72"/>
      <c r="E54" s="71"/>
      <c r="F54" s="71"/>
      <c r="G54" s="71" t="e">
        <f>IF('Controle Empresa'!#REF!="c",'Controle Empresa'!E42,"0")</f>
        <v>#REF!</v>
      </c>
      <c r="H54" s="72"/>
      <c r="I54" s="71"/>
      <c r="J54" s="71"/>
      <c r="K54" s="71" t="e">
        <f>IF('Controle Empresa'!#REF!="c",'Controle Empresa'!#REF!,"0")</f>
        <v>#REF!</v>
      </c>
    </row>
    <row r="55" spans="1:11" x14ac:dyDescent="0.2">
      <c r="A55" s="71"/>
      <c r="B55" s="71"/>
      <c r="C55" s="71" t="e">
        <f>IF('Controle Empresa'!#REF!="c",'Controle Empresa'!#REF!,"0")</f>
        <v>#REF!</v>
      </c>
      <c r="D55" s="72"/>
      <c r="E55" s="71"/>
      <c r="F55" s="71"/>
      <c r="G55" s="71" t="s">
        <v>45</v>
      </c>
      <c r="H55" s="72"/>
      <c r="I55" s="71"/>
      <c r="J55" s="71"/>
      <c r="K55" s="71" t="s">
        <v>45</v>
      </c>
    </row>
    <row r="56" spans="1:11" x14ac:dyDescent="0.2">
      <c r="A56" s="71"/>
      <c r="B56" s="71"/>
      <c r="C56" s="71" t="e">
        <f>IF('Controle Empresa'!#REF!="c",'Controle Empresa'!#REF!,"0")</f>
        <v>#REF!</v>
      </c>
      <c r="D56" s="72"/>
      <c r="E56" s="71"/>
      <c r="F56" s="71"/>
      <c r="G56" s="71" t="s">
        <v>45</v>
      </c>
      <c r="H56" s="72"/>
      <c r="I56" s="71"/>
      <c r="J56" s="71"/>
      <c r="K56" s="71" t="s">
        <v>45</v>
      </c>
    </row>
    <row r="57" spans="1:11" x14ac:dyDescent="0.2">
      <c r="A57" s="71"/>
      <c r="B57" s="71"/>
      <c r="C57" s="71" t="e">
        <f>IF('Controle Empresa'!#REF!="c",'Controle Empresa'!#REF!,"0")</f>
        <v>#REF!</v>
      </c>
      <c r="D57" s="72"/>
      <c r="E57" s="71"/>
      <c r="F57" s="71"/>
      <c r="G57" s="71" t="e">
        <f>IF('Controle Empresa'!#REF!="c",'Controle Empresa'!#REF!,"0")</f>
        <v>#REF!</v>
      </c>
      <c r="H57" s="72"/>
      <c r="I57" s="71"/>
      <c r="J57" s="71"/>
      <c r="K57" s="71" t="e">
        <f>IF('Controle Empresa'!#REF!="c",'Controle Empresa'!#REF!,"0")</f>
        <v>#REF!</v>
      </c>
    </row>
    <row r="58" spans="1:11" x14ac:dyDescent="0.2">
      <c r="A58" s="71"/>
      <c r="B58" s="71"/>
      <c r="C58" s="71" t="e">
        <f>IF('Controle Empresa'!#REF!="c",'Controle Empresa'!#REF!,"0")</f>
        <v>#REF!</v>
      </c>
      <c r="D58" s="72"/>
      <c r="E58" s="71"/>
      <c r="F58" s="71"/>
      <c r="G58" s="71" t="e">
        <f>IF('Controle Empresa'!#REF!="c",'Controle Empresa'!#REF!,"0")</f>
        <v>#REF!</v>
      </c>
      <c r="H58" s="72"/>
      <c r="I58" s="71"/>
      <c r="J58" s="71"/>
      <c r="K58" s="71" t="e">
        <f>IF('Controle Empresa'!#REF!="c",'Controle Empresa'!#REF!,"0")</f>
        <v>#REF!</v>
      </c>
    </row>
    <row r="59" spans="1:11" x14ac:dyDescent="0.2">
      <c r="A59" s="71"/>
      <c r="B59" s="71"/>
      <c r="C59" s="71" t="e">
        <f>IF('Controle Empresa'!#REF!="c",'Controle Empresa'!#REF!,"0")</f>
        <v>#REF!</v>
      </c>
      <c r="D59" s="72"/>
      <c r="E59" s="71"/>
      <c r="F59" s="71"/>
      <c r="G59" s="71" t="e">
        <f>IF('Controle Empresa'!#REF!="c",'Controle Empresa'!#REF!,"0")</f>
        <v>#REF!</v>
      </c>
      <c r="H59" s="72"/>
      <c r="I59" s="71"/>
      <c r="J59" s="71"/>
      <c r="K59" s="71" t="e">
        <f>IF('Controle Empresa'!#REF!="c",'Controle Empresa'!#REF!,"0")</f>
        <v>#REF!</v>
      </c>
    </row>
    <row r="60" spans="1:11" x14ac:dyDescent="0.2">
      <c r="A60" s="71"/>
      <c r="B60" s="71"/>
      <c r="C60" s="71" t="e">
        <f>IF('Controle Empresa'!#REF!="c",'Controle Empresa'!#REF!,"0")</f>
        <v>#REF!</v>
      </c>
      <c r="D60" s="72"/>
      <c r="E60" s="71"/>
      <c r="F60" s="71"/>
      <c r="G60" s="71" t="e">
        <f>IF('Controle Empresa'!#REF!="c",'Controle Empresa'!#REF!,"0")</f>
        <v>#REF!</v>
      </c>
      <c r="H60" s="72"/>
      <c r="I60" s="71"/>
      <c r="J60" s="71"/>
      <c r="K60" s="71" t="e">
        <f>IF('Controle Empresa'!#REF!="c",'Controle Empresa'!#REF!,"0")</f>
        <v>#REF!</v>
      </c>
    </row>
    <row r="61" spans="1:11" x14ac:dyDescent="0.2">
      <c r="A61" s="71"/>
      <c r="B61" s="71"/>
      <c r="C61" s="71" t="e">
        <f>IF('Controle Empresa'!#REF!="c",'Controle Empresa'!#REF!,"0")</f>
        <v>#REF!</v>
      </c>
      <c r="D61" s="72"/>
      <c r="E61" s="71"/>
      <c r="F61" s="71"/>
      <c r="G61" s="71" t="e">
        <f>IF('Controle Empresa'!#REF!="c",'Controle Empresa'!#REF!,"0")</f>
        <v>#REF!</v>
      </c>
      <c r="H61" s="72"/>
      <c r="I61" s="71"/>
      <c r="J61" s="71"/>
      <c r="K61" s="71" t="e">
        <f>IF('Controle Empresa'!#REF!="c",'Controle Empresa'!#REF!,"0")</f>
        <v>#REF!</v>
      </c>
    </row>
    <row r="62" spans="1:11" x14ac:dyDescent="0.2">
      <c r="A62" s="71"/>
      <c r="B62" s="71"/>
      <c r="C62" s="71" t="e">
        <f>IF('Controle Empresa'!#REF!="c",'Controle Empresa'!#REF!,"0")</f>
        <v>#REF!</v>
      </c>
      <c r="D62" s="72"/>
      <c r="E62" s="71"/>
      <c r="F62" s="71"/>
      <c r="G62" s="71" t="e">
        <f>IF('Controle Empresa'!#REF!="c",'Controle Empresa'!#REF!,"0")</f>
        <v>#REF!</v>
      </c>
      <c r="H62" s="72"/>
      <c r="I62" s="71"/>
      <c r="J62" s="71"/>
      <c r="K62" s="71" t="e">
        <f>IF('Controle Empresa'!#REF!="c",'Controle Empresa'!#REF!,"0")</f>
        <v>#REF!</v>
      </c>
    </row>
    <row r="63" spans="1:11" x14ac:dyDescent="0.2">
      <c r="A63" s="71"/>
      <c r="B63" s="71"/>
      <c r="C63" s="71" t="e">
        <f>IF('Controle Empresa'!#REF!="c",'Controle Empresa'!#REF!,"0")</f>
        <v>#REF!</v>
      </c>
      <c r="D63" s="72"/>
      <c r="E63" s="71"/>
      <c r="F63" s="71"/>
      <c r="G63" s="71" t="e">
        <f>IF('Controle Empresa'!#REF!="c",'Controle Empresa'!#REF!,"0")</f>
        <v>#REF!</v>
      </c>
      <c r="H63" s="72"/>
      <c r="I63" s="71"/>
      <c r="J63" s="71"/>
      <c r="K63" s="71" t="e">
        <f>IF('Controle Empresa'!#REF!="c",'Controle Empresa'!#REF!,"0")</f>
        <v>#REF!</v>
      </c>
    </row>
    <row r="64" spans="1:11" x14ac:dyDescent="0.2">
      <c r="A64" s="71"/>
      <c r="B64" s="71"/>
      <c r="C64" s="71" t="e">
        <f>IF('Controle Empresa'!#REF!="c",'Controle Empresa'!#REF!,"0")</f>
        <v>#REF!</v>
      </c>
      <c r="D64" s="72"/>
      <c r="E64" s="71"/>
      <c r="F64" s="71"/>
      <c r="G64" s="71" t="e">
        <f>IF('Controle Empresa'!#REF!="c",'Controle Empresa'!#REF!,"0")</f>
        <v>#REF!</v>
      </c>
      <c r="H64" s="72"/>
      <c r="I64" s="71"/>
      <c r="J64" s="71"/>
      <c r="K64" s="71" t="e">
        <f>IF('Controle Empresa'!#REF!="c",'Controle Empresa'!#REF!,"0")</f>
        <v>#REF!</v>
      </c>
    </row>
    <row r="65" spans="1:11" x14ac:dyDescent="0.2">
      <c r="A65" s="71"/>
      <c r="B65" s="71"/>
      <c r="C65" s="71" t="e">
        <f>IF('Controle Empresa'!#REF!="c",'Controle Empresa'!#REF!,"0")</f>
        <v>#REF!</v>
      </c>
      <c r="D65" s="72"/>
      <c r="E65" s="71"/>
      <c r="F65" s="71"/>
      <c r="G65" s="71" t="s">
        <v>45</v>
      </c>
      <c r="H65" s="72"/>
      <c r="I65" s="71"/>
      <c r="J65" s="71"/>
      <c r="K65" s="71" t="s">
        <v>45</v>
      </c>
    </row>
    <row r="66" spans="1:11" x14ac:dyDescent="0.2">
      <c r="A66" s="71"/>
      <c r="B66" s="71"/>
      <c r="C66" s="71" t="e">
        <f>IF('Controle Empresa'!#REF!="c",'Controle Empresa'!#REF!,"0")</f>
        <v>#REF!</v>
      </c>
      <c r="D66" s="72"/>
      <c r="E66" s="71"/>
      <c r="F66" s="71"/>
      <c r="G66" s="71" t="s">
        <v>45</v>
      </c>
      <c r="H66" s="72"/>
      <c r="I66" s="71"/>
      <c r="J66" s="71"/>
      <c r="K66" s="71" t="s">
        <v>45</v>
      </c>
    </row>
    <row r="67" spans="1:11" x14ac:dyDescent="0.2">
      <c r="A67" s="71"/>
      <c r="B67" s="71"/>
      <c r="C67" s="71" t="e">
        <f>IF('Controle Empresa'!#REF!="c",'Controle Empresa'!#REF!,"0")</f>
        <v>#REF!</v>
      </c>
      <c r="D67" s="72"/>
      <c r="E67" s="71"/>
      <c r="F67" s="71"/>
      <c r="G67" s="71" t="e">
        <f>IF('Controle Empresa'!#REF!="c",'Controle Empresa'!#REF!,"0")</f>
        <v>#REF!</v>
      </c>
      <c r="H67" s="72"/>
      <c r="I67" s="71"/>
      <c r="J67" s="71"/>
      <c r="K67" s="71" t="s">
        <v>45</v>
      </c>
    </row>
    <row r="68" spans="1:11" x14ac:dyDescent="0.2">
      <c r="A68" s="71"/>
      <c r="B68" s="71"/>
      <c r="C68" s="71" t="e">
        <f>IF('Controle Empresa'!#REF!="c",'Controle Empresa'!#REF!,"0")</f>
        <v>#REF!</v>
      </c>
      <c r="D68" s="72"/>
      <c r="E68" s="71"/>
      <c r="F68" s="71"/>
      <c r="G68" s="71" t="e">
        <f>IF('Controle Empresa'!#REF!="c",'Controle Empresa'!#REF!,"0")</f>
        <v>#REF!</v>
      </c>
      <c r="H68" s="72"/>
      <c r="I68" s="71"/>
      <c r="J68" s="71"/>
      <c r="K68" s="71" t="e">
        <f>IF('Controle Empresa'!#REF!="c",'Controle Empresa'!#REF!,"0")</f>
        <v>#REF!</v>
      </c>
    </row>
    <row r="69" spans="1:11" x14ac:dyDescent="0.2">
      <c r="A69" s="284" t="s">
        <v>4</v>
      </c>
      <c r="B69" s="284"/>
      <c r="C69" s="71" t="e">
        <f>SUM(C10:C68)</f>
        <v>#REF!</v>
      </c>
      <c r="D69" s="70"/>
      <c r="E69" s="284" t="s">
        <v>4</v>
      </c>
      <c r="F69" s="284"/>
      <c r="G69" s="71" t="e">
        <f>SUM(G10:G68)</f>
        <v>#REF!</v>
      </c>
      <c r="H69" s="72"/>
      <c r="I69" s="284" t="s">
        <v>4</v>
      </c>
      <c r="J69" s="284"/>
      <c r="K69" s="71" t="e">
        <f>SUM(K10:K68)</f>
        <v>#REF!</v>
      </c>
    </row>
    <row r="70" spans="1:11" x14ac:dyDescent="0.2">
      <c r="A70" s="70"/>
      <c r="B70" s="70"/>
      <c r="C70" s="71"/>
      <c r="D70" s="70"/>
      <c r="E70" s="70"/>
      <c r="F70" s="70"/>
      <c r="G70" s="71"/>
      <c r="H70" s="72"/>
      <c r="I70" s="70"/>
      <c r="J70" s="70"/>
      <c r="K70" s="71"/>
    </row>
    <row r="71" spans="1:11" x14ac:dyDescent="0.2">
      <c r="A71" s="284" t="s">
        <v>8</v>
      </c>
      <c r="B71" s="284"/>
      <c r="C71" s="284"/>
      <c r="D71" s="72"/>
      <c r="E71" s="284" t="s">
        <v>9</v>
      </c>
      <c r="F71" s="284"/>
      <c r="G71" s="284"/>
      <c r="H71" s="70"/>
      <c r="I71" s="284" t="s">
        <v>13</v>
      </c>
      <c r="J71" s="284"/>
      <c r="K71" s="284"/>
    </row>
    <row r="72" spans="1:11" x14ac:dyDescent="0.2">
      <c r="A72" s="71"/>
      <c r="B72" s="71"/>
      <c r="C72" s="73" t="e">
        <f>IF('Controle Empresa'!#REF!=0,"",IF(C10="0",'Controle Empresa'!#REF!))</f>
        <v>#REF!</v>
      </c>
      <c r="D72" s="72"/>
      <c r="E72" s="71"/>
      <c r="F72" s="71"/>
      <c r="G72" s="73" t="e">
        <f>IF('Controle Empresa'!#REF!=0,"",IF(G10="0",'Controle Empresa'!#REF!))</f>
        <v>#REF!</v>
      </c>
      <c r="H72" s="73"/>
      <c r="I72" s="71"/>
      <c r="J72" s="71"/>
      <c r="K72" s="73" t="e">
        <f>IF('Controle Empresa'!#REF!=0,"",IF(K10="0",'Controle Empresa'!#REF!))</f>
        <v>#REF!</v>
      </c>
    </row>
    <row r="73" spans="1:11" x14ac:dyDescent="0.2">
      <c r="A73" s="71"/>
      <c r="B73" s="71"/>
      <c r="C73" s="73" t="e">
        <f>IF('Controle Empresa'!#REF!=0,"",IF(C11="0",'Controle Empresa'!#REF!))</f>
        <v>#REF!</v>
      </c>
      <c r="D73" s="72"/>
      <c r="E73" s="71"/>
      <c r="F73" s="71"/>
      <c r="G73" s="73" t="e">
        <f>IF('Controle Empresa'!#REF!=0,"",IF(G11="0",'Controle Empresa'!#REF!))</f>
        <v>#REF!</v>
      </c>
      <c r="H73" s="73"/>
      <c r="I73" s="71"/>
      <c r="J73" s="71"/>
      <c r="K73" s="73" t="e">
        <f>IF('Controle Empresa'!#REF!=0,"",IF(K11="0",'Controle Empresa'!#REF!))</f>
        <v>#REF!</v>
      </c>
    </row>
    <row r="74" spans="1:11" x14ac:dyDescent="0.2">
      <c r="A74" s="71"/>
      <c r="B74" s="71"/>
      <c r="C74" s="73" t="e">
        <f>IF('Controle Empresa'!#REF!=0,"",IF(C12="0",'Controle Empresa'!B7))</f>
        <v>#REF!</v>
      </c>
      <c r="D74" s="72"/>
      <c r="E74" s="71"/>
      <c r="F74" s="71"/>
      <c r="G74" s="73" t="e">
        <f>IF('Controle Empresa'!#REF!=0,"",IF(G12="0",'Controle Empresa'!E7))</f>
        <v>#REF!</v>
      </c>
      <c r="H74" s="73"/>
      <c r="I74" s="71"/>
      <c r="J74" s="71"/>
      <c r="K74" s="73" t="e">
        <f>IF('Controle Empresa'!#REF!=0,"",IF(K12="0",'Controle Empresa'!#REF!))</f>
        <v>#REF!</v>
      </c>
    </row>
    <row r="75" spans="1:11" x14ac:dyDescent="0.2">
      <c r="A75" s="71"/>
      <c r="B75" s="71"/>
      <c r="C75" s="73" t="e">
        <f>IF('Controle Empresa'!#REF!=0,"",IF(C13="0",'Controle Empresa'!B8))</f>
        <v>#REF!</v>
      </c>
      <c r="D75" s="72"/>
      <c r="E75" s="71"/>
      <c r="F75" s="71"/>
      <c r="G75" s="73" t="e">
        <f>IF('Controle Empresa'!#REF!=0,"",IF(G13="0",'Controle Empresa'!E8))</f>
        <v>#REF!</v>
      </c>
      <c r="H75" s="73"/>
      <c r="I75" s="71"/>
      <c r="J75" s="71"/>
      <c r="K75" s="73" t="e">
        <f>IF('Controle Empresa'!#REF!=0,"",IF(K13="0",'Controle Empresa'!#REF!))</f>
        <v>#REF!</v>
      </c>
    </row>
    <row r="76" spans="1:11" x14ac:dyDescent="0.2">
      <c r="A76" s="71"/>
      <c r="B76" s="71"/>
      <c r="C76" s="73" t="e">
        <f>IF('Controle Empresa'!#REF!=0,"",IF(C14="0",'Controle Empresa'!B9))</f>
        <v>#REF!</v>
      </c>
      <c r="D76" s="72"/>
      <c r="E76" s="71"/>
      <c r="F76" s="71"/>
      <c r="G76" s="73" t="e">
        <f>IF('Controle Empresa'!#REF!=0,"",IF(G14="0",'Controle Empresa'!E9))</f>
        <v>#REF!</v>
      </c>
      <c r="H76" s="73"/>
      <c r="I76" s="71"/>
      <c r="J76" s="71"/>
      <c r="K76" s="73" t="e">
        <f>IF('Controle Empresa'!#REF!=0,"",IF(K14="0",'Controle Empresa'!#REF!))</f>
        <v>#REF!</v>
      </c>
    </row>
    <row r="77" spans="1:11" x14ac:dyDescent="0.2">
      <c r="A77" s="71"/>
      <c r="B77" s="71"/>
      <c r="C77" s="73" t="e">
        <f>IF('Controle Empresa'!#REF!=0,"",IF(C15="0",'Controle Empresa'!B10))</f>
        <v>#REF!</v>
      </c>
      <c r="D77" s="72"/>
      <c r="E77" s="71"/>
      <c r="F77" s="71"/>
      <c r="G77" s="73" t="e">
        <f>IF('Controle Empresa'!#REF!=0,"",IF(G15="0",'Controle Empresa'!E10))</f>
        <v>#REF!</v>
      </c>
      <c r="H77" s="73"/>
      <c r="I77" s="71"/>
      <c r="J77" s="71"/>
      <c r="K77" s="73" t="e">
        <f>IF('Controle Empresa'!#REF!=0,"",IF(K15="0",'Controle Empresa'!#REF!))</f>
        <v>#REF!</v>
      </c>
    </row>
    <row r="78" spans="1:11" x14ac:dyDescent="0.2">
      <c r="A78" s="71"/>
      <c r="B78" s="71"/>
      <c r="C78" s="73" t="e">
        <f>IF('Controle Empresa'!#REF!=0,"",IF(C16="0",'Controle Empresa'!B11))</f>
        <v>#REF!</v>
      </c>
      <c r="D78" s="72"/>
      <c r="E78" s="71"/>
      <c r="F78" s="71"/>
      <c r="G78" s="73" t="e">
        <f>IF('Controle Empresa'!#REF!=0,"",IF(G16="0",'Controle Empresa'!E11))</f>
        <v>#REF!</v>
      </c>
      <c r="H78" s="73"/>
      <c r="I78" s="71"/>
      <c r="J78" s="71"/>
      <c r="K78" s="73" t="e">
        <f>IF('Controle Empresa'!#REF!=0,"",IF(K16="0",'Controle Empresa'!#REF!))</f>
        <v>#REF!</v>
      </c>
    </row>
    <row r="79" spans="1:11" x14ac:dyDescent="0.2">
      <c r="A79" s="71"/>
      <c r="B79" s="71"/>
      <c r="C79" s="73" t="e">
        <f>IF('Controle Empresa'!#REF!=0,"",IF(C17="0",'Controle Empresa'!B12))</f>
        <v>#REF!</v>
      </c>
      <c r="D79" s="72"/>
      <c r="E79" s="71"/>
      <c r="F79" s="71"/>
      <c r="G79" s="73" t="e">
        <f>IF('Controle Empresa'!#REF!=0,"",IF(G17="0",'Controle Empresa'!E12))</f>
        <v>#REF!</v>
      </c>
      <c r="H79" s="73"/>
      <c r="I79" s="71"/>
      <c r="J79" s="71"/>
      <c r="K79" s="73" t="e">
        <f>IF('Controle Empresa'!#REF!=0,"",IF(K17="0",'Controle Empresa'!#REF!))</f>
        <v>#REF!</v>
      </c>
    </row>
    <row r="80" spans="1:11" x14ac:dyDescent="0.2">
      <c r="A80" s="71"/>
      <c r="B80" s="71"/>
      <c r="C80" s="73" t="e">
        <f>IF('Controle Empresa'!#REF!=0,"",IF(C18="0",'Controle Empresa'!B13))</f>
        <v>#REF!</v>
      </c>
      <c r="D80" s="72"/>
      <c r="E80" s="71"/>
      <c r="F80" s="71"/>
      <c r="G80" s="73" t="e">
        <f>IF('Controle Empresa'!#REF!=0,"",IF(G18="0",'Controle Empresa'!E13))</f>
        <v>#REF!</v>
      </c>
      <c r="H80" s="73"/>
      <c r="I80" s="71"/>
      <c r="J80" s="71"/>
      <c r="K80" s="73" t="e">
        <f>IF('Controle Empresa'!#REF!=0,"",IF(K18="0",'Controle Empresa'!#REF!))</f>
        <v>#REF!</v>
      </c>
    </row>
    <row r="81" spans="1:11" x14ac:dyDescent="0.2">
      <c r="A81" s="71"/>
      <c r="B81" s="71"/>
      <c r="C81" s="73" t="e">
        <f>IF('Controle Empresa'!#REF!=0,"",IF(C19="0",'Controle Empresa'!B14))</f>
        <v>#REF!</v>
      </c>
      <c r="D81" s="72"/>
      <c r="E81" s="71"/>
      <c r="F81" s="71"/>
      <c r="G81" s="73" t="e">
        <f>IF('Controle Empresa'!#REF!=0,"",IF(G19="0",'Controle Empresa'!E14))</f>
        <v>#REF!</v>
      </c>
      <c r="H81" s="73"/>
      <c r="I81" s="71"/>
      <c r="J81" s="71"/>
      <c r="K81" s="73" t="e">
        <f>IF('Controle Empresa'!#REF!=0,"",IF(K19="0",'Controle Empresa'!#REF!))</f>
        <v>#REF!</v>
      </c>
    </row>
    <row r="82" spans="1:11" x14ac:dyDescent="0.2">
      <c r="A82" s="71"/>
      <c r="B82" s="71"/>
      <c r="C82" s="73" t="e">
        <f>IF('Controle Empresa'!#REF!=0,"",IF(C20="0",'Controle Empresa'!B15))</f>
        <v>#REF!</v>
      </c>
      <c r="D82" s="72"/>
      <c r="E82" s="71"/>
      <c r="F82" s="71"/>
      <c r="G82" s="73" t="e">
        <f>IF('Controle Empresa'!#REF!=0,"",IF(G20="0",'Controle Empresa'!E15))</f>
        <v>#REF!</v>
      </c>
      <c r="H82" s="73"/>
      <c r="I82" s="71"/>
      <c r="J82" s="71"/>
      <c r="K82" s="73" t="e">
        <f>IF('Controle Empresa'!#REF!=0,"",IF(K20="0",'Controle Empresa'!#REF!))</f>
        <v>#REF!</v>
      </c>
    </row>
    <row r="83" spans="1:11" x14ac:dyDescent="0.2">
      <c r="A83" s="71"/>
      <c r="B83" s="71"/>
      <c r="C83" s="73" t="e">
        <f>IF('Controle Empresa'!#REF!=0,"",IF(C21="0",'Controle Empresa'!B16))</f>
        <v>#REF!</v>
      </c>
      <c r="D83" s="72"/>
      <c r="E83" s="71"/>
      <c r="F83" s="71"/>
      <c r="G83" s="73" t="e">
        <f>IF('Controle Empresa'!#REF!=0,"",IF(G21="0",'Controle Empresa'!E16))</f>
        <v>#REF!</v>
      </c>
      <c r="H83" s="73"/>
      <c r="I83" s="71"/>
      <c r="J83" s="71"/>
      <c r="K83" s="73" t="e">
        <f>IF('Controle Empresa'!#REF!=0,"",IF(K21="0",'Controle Empresa'!#REF!))</f>
        <v>#REF!</v>
      </c>
    </row>
    <row r="84" spans="1:11" x14ac:dyDescent="0.2">
      <c r="A84" s="71"/>
      <c r="B84" s="71"/>
      <c r="C84" s="73" t="e">
        <f>IF('Controle Empresa'!#REF!=0,"",IF(C22="0",'Controle Empresa'!B17))</f>
        <v>#REF!</v>
      </c>
      <c r="D84" s="72"/>
      <c r="E84" s="71"/>
      <c r="F84" s="71"/>
      <c r="G84" s="73" t="e">
        <f>IF('Controle Empresa'!#REF!=0,"",IF(G22="0",'Controle Empresa'!E17))</f>
        <v>#REF!</v>
      </c>
      <c r="H84" s="73"/>
      <c r="I84" s="71"/>
      <c r="J84" s="71"/>
      <c r="K84" s="73" t="e">
        <f>IF('Controle Empresa'!#REF!=0,"",IF(K22="0",'Controle Empresa'!#REF!))</f>
        <v>#REF!</v>
      </c>
    </row>
    <row r="85" spans="1:11" x14ac:dyDescent="0.2">
      <c r="A85" s="71"/>
      <c r="B85" s="71"/>
      <c r="C85" s="73" t="e">
        <f>IF('Controle Empresa'!#REF!=0,"",IF(C23="0",'Controle Empresa'!B18))</f>
        <v>#REF!</v>
      </c>
      <c r="D85" s="72"/>
      <c r="E85" s="71"/>
      <c r="F85" s="71"/>
      <c r="G85" s="73" t="e">
        <f>IF('Controle Empresa'!#REF!=0,"",IF(G23="0",'Controle Empresa'!E18))</f>
        <v>#REF!</v>
      </c>
      <c r="H85" s="73"/>
      <c r="I85" s="71"/>
      <c r="J85" s="71"/>
      <c r="K85" s="73" t="e">
        <f>IF('Controle Empresa'!#REF!=0,"",IF(K23="0",'Controle Empresa'!#REF!))</f>
        <v>#REF!</v>
      </c>
    </row>
    <row r="86" spans="1:11" x14ac:dyDescent="0.2">
      <c r="A86" s="71"/>
      <c r="B86" s="71"/>
      <c r="C86" s="73" t="e">
        <f>IF('Controle Empresa'!#REF!=0,"",IF(C24="0",'Controle Empresa'!B19))</f>
        <v>#REF!</v>
      </c>
      <c r="D86" s="72"/>
      <c r="E86" s="71"/>
      <c r="F86" s="71"/>
      <c r="G86" s="73" t="e">
        <f>IF('Controle Empresa'!#REF!=0,"",IF(G24="0",'Controle Empresa'!E19))</f>
        <v>#REF!</v>
      </c>
      <c r="H86" s="73"/>
      <c r="I86" s="71"/>
      <c r="J86" s="71"/>
      <c r="K86" s="73" t="e">
        <f>IF('Controle Empresa'!#REF!=0,"",IF(K24="0",'Controle Empresa'!#REF!))</f>
        <v>#REF!</v>
      </c>
    </row>
    <row r="87" spans="1:11" x14ac:dyDescent="0.2">
      <c r="A87" s="71"/>
      <c r="B87" s="71"/>
      <c r="C87" s="73" t="e">
        <f>IF('Controle Empresa'!#REF!=0,"",IF(C25="0",'Controle Empresa'!B20))</f>
        <v>#REF!</v>
      </c>
      <c r="D87" s="72"/>
      <c r="E87" s="71"/>
      <c r="F87" s="71"/>
      <c r="G87" s="73" t="e">
        <f>IF('Controle Empresa'!#REF!=0,"",IF(G25="0",'Controle Empresa'!E20))</f>
        <v>#REF!</v>
      </c>
      <c r="H87" s="73"/>
      <c r="I87" s="71"/>
      <c r="J87" s="71"/>
      <c r="K87" s="73" t="e">
        <f>IF('Controle Empresa'!#REF!=0,"",IF(K25="0",'Controle Empresa'!#REF!))</f>
        <v>#REF!</v>
      </c>
    </row>
    <row r="88" spans="1:11" x14ac:dyDescent="0.2">
      <c r="A88" s="71"/>
      <c r="B88" s="71"/>
      <c r="C88" s="73" t="e">
        <f>IF('Controle Empresa'!#REF!=0,"",IF(C26="0",'Controle Empresa'!B21))</f>
        <v>#REF!</v>
      </c>
      <c r="D88" s="72"/>
      <c r="E88" s="71"/>
      <c r="F88" s="71"/>
      <c r="G88" s="73" t="e">
        <f>IF('Controle Empresa'!#REF!=0,"",IF(G26="0",'Controle Empresa'!E21))</f>
        <v>#REF!</v>
      </c>
      <c r="H88" s="73"/>
      <c r="I88" s="71"/>
      <c r="J88" s="71"/>
      <c r="K88" s="73" t="e">
        <f>IF('Controle Empresa'!#REF!=0,"",IF(K26="0",'Controle Empresa'!#REF!))</f>
        <v>#REF!</v>
      </c>
    </row>
    <row r="89" spans="1:11" x14ac:dyDescent="0.2">
      <c r="A89" s="71"/>
      <c r="B89" s="71"/>
      <c r="C89" s="73" t="e">
        <f>IF('Controle Empresa'!#REF!=0,"",IF(C27="0",'Controle Empresa'!B22))</f>
        <v>#REF!</v>
      </c>
      <c r="D89" s="72"/>
      <c r="E89" s="71"/>
      <c r="F89" s="71"/>
      <c r="G89" s="73" t="e">
        <f>IF('Controle Empresa'!#REF!=0,"",IF(G27="0",'Controle Empresa'!E22))</f>
        <v>#REF!</v>
      </c>
      <c r="H89" s="73"/>
      <c r="I89" s="71"/>
      <c r="J89" s="71"/>
      <c r="K89" s="73" t="e">
        <f>IF('Controle Empresa'!#REF!=0,"",IF(K27="0",'Controle Empresa'!#REF!))</f>
        <v>#REF!</v>
      </c>
    </row>
    <row r="90" spans="1:11" x14ac:dyDescent="0.2">
      <c r="A90" s="71"/>
      <c r="B90" s="71"/>
      <c r="C90" s="73" t="e">
        <f>IF('Controle Empresa'!#REF!=0,"",IF(C28="0",'Controle Empresa'!B23))</f>
        <v>#REF!</v>
      </c>
      <c r="D90" s="72"/>
      <c r="E90" s="71"/>
      <c r="F90" s="71"/>
      <c r="G90" s="73" t="e">
        <f>IF('Controle Empresa'!#REF!=0,"",IF(G28="0",'Controle Empresa'!E23))</f>
        <v>#REF!</v>
      </c>
      <c r="H90" s="73"/>
      <c r="I90" s="71"/>
      <c r="J90" s="71"/>
      <c r="K90" s="73" t="e">
        <f>IF('Controle Empresa'!#REF!=0,"",IF(K28="0",'Controle Empresa'!#REF!))</f>
        <v>#REF!</v>
      </c>
    </row>
    <row r="91" spans="1:11" x14ac:dyDescent="0.2">
      <c r="A91" s="71"/>
      <c r="B91" s="71"/>
      <c r="C91" s="73" t="e">
        <f>IF('Controle Empresa'!#REF!=0,"",IF(C29="0",'Controle Empresa'!B24))</f>
        <v>#REF!</v>
      </c>
      <c r="D91" s="72"/>
      <c r="E91" s="71"/>
      <c r="F91" s="71"/>
      <c r="G91" s="73" t="e">
        <f>IF('Controle Empresa'!#REF!=0,"",IF(G29="0",'Controle Empresa'!E24))</f>
        <v>#REF!</v>
      </c>
      <c r="H91" s="73"/>
      <c r="I91" s="71"/>
      <c r="J91" s="71"/>
      <c r="K91" s="73" t="e">
        <f>IF('Controle Empresa'!#REF!=0,"",IF(K29="0",'Controle Empresa'!#REF!))</f>
        <v>#REF!</v>
      </c>
    </row>
    <row r="92" spans="1:11" x14ac:dyDescent="0.2">
      <c r="A92" s="71"/>
      <c r="B92" s="71"/>
      <c r="C92" s="73" t="e">
        <f>IF('Controle Empresa'!#REF!=0,"",IF(C30="0",'Controle Empresa'!B25))</f>
        <v>#REF!</v>
      </c>
      <c r="D92" s="72"/>
      <c r="E92" s="71"/>
      <c r="F92" s="71"/>
      <c r="G92" s="73" t="e">
        <f>IF('Controle Empresa'!#REF!=0,"",IF(G30="0",'Controle Empresa'!E25))</f>
        <v>#REF!</v>
      </c>
      <c r="H92" s="73"/>
      <c r="I92" s="71"/>
      <c r="J92" s="71"/>
      <c r="K92" s="73" t="e">
        <f>IF('Controle Empresa'!#REF!=0,"",IF(K30="0",'Controle Empresa'!#REF!))</f>
        <v>#REF!</v>
      </c>
    </row>
    <row r="93" spans="1:11" x14ac:dyDescent="0.2">
      <c r="A93" s="71"/>
      <c r="B93" s="71"/>
      <c r="C93" s="73" t="e">
        <f>IF('Controle Empresa'!#REF!=0,"",IF(C31="0",'Controle Empresa'!B26))</f>
        <v>#REF!</v>
      </c>
      <c r="D93" s="72"/>
      <c r="E93" s="71"/>
      <c r="F93" s="71"/>
      <c r="G93" s="73" t="e">
        <f>IF('Controle Empresa'!#REF!=0,"",IF(G31="0",'Controle Empresa'!E26))</f>
        <v>#REF!</v>
      </c>
      <c r="H93" s="73"/>
      <c r="I93" s="71"/>
      <c r="J93" s="71"/>
      <c r="K93" s="73" t="e">
        <f>IF('Controle Empresa'!#REF!=0,"",IF(K31="0",'Controle Empresa'!#REF!))</f>
        <v>#REF!</v>
      </c>
    </row>
    <row r="94" spans="1:11" x14ac:dyDescent="0.2">
      <c r="A94" s="71"/>
      <c r="B94" s="71"/>
      <c r="C94" s="73" t="e">
        <f>IF('Controle Empresa'!#REF!=0,"",IF(C32="0",'Controle Empresa'!#REF!))</f>
        <v>#REF!</v>
      </c>
      <c r="D94" s="72"/>
      <c r="E94" s="71"/>
      <c r="F94" s="71"/>
      <c r="G94" s="73" t="e">
        <f>IF('Controle Empresa'!#REF!=0,"",IF(G32="0",'Controle Empresa'!#REF!))</f>
        <v>#REF!</v>
      </c>
      <c r="H94" s="73"/>
      <c r="I94" s="71"/>
      <c r="J94" s="71"/>
      <c r="K94" s="73" t="e">
        <f>IF('Controle Empresa'!#REF!=0,"",IF(K32="0",'Controle Empresa'!#REF!))</f>
        <v>#REF!</v>
      </c>
    </row>
    <row r="95" spans="1:11" x14ac:dyDescent="0.2">
      <c r="A95" s="71"/>
      <c r="B95" s="71"/>
      <c r="C95" s="73" t="e">
        <f>IF('Controle Empresa'!#REF!=0,"",IF(C33="0",'Controle Empresa'!#REF!))</f>
        <v>#REF!</v>
      </c>
      <c r="D95" s="72"/>
      <c r="E95" s="71"/>
      <c r="F95" s="71"/>
      <c r="G95" s="73" t="e">
        <f>IF('Controle Empresa'!#REF!=0,"",IF(G33="0",'Controle Empresa'!#REF!))</f>
        <v>#REF!</v>
      </c>
      <c r="H95" s="73"/>
      <c r="I95" s="71"/>
      <c r="J95" s="71"/>
      <c r="K95" s="73" t="e">
        <f>IF('Controle Empresa'!#REF!=0,"",IF(K33="0",'Controle Empresa'!#REF!))</f>
        <v>#REF!</v>
      </c>
    </row>
    <row r="96" spans="1:11" x14ac:dyDescent="0.2">
      <c r="A96" s="71"/>
      <c r="B96" s="71"/>
      <c r="C96" s="73" t="e">
        <f>IF('Controle Empresa'!#REF!=0,"",IF(C34="0",'Controle Empresa'!B27))</f>
        <v>#REF!</v>
      </c>
      <c r="D96" s="72"/>
      <c r="E96" s="71"/>
      <c r="F96" s="71"/>
      <c r="G96" s="73" t="e">
        <f>IF('Controle Empresa'!#REF!=0,"",IF(G34="0",'Controle Empresa'!E27))</f>
        <v>#REF!</v>
      </c>
      <c r="H96" s="73"/>
      <c r="I96" s="71"/>
      <c r="J96" s="71"/>
      <c r="K96" s="73" t="e">
        <f>IF('Controle Empresa'!#REF!=0,"",IF(K34="0",'Controle Empresa'!#REF!))</f>
        <v>#REF!</v>
      </c>
    </row>
    <row r="97" spans="1:11" x14ac:dyDescent="0.2">
      <c r="A97" s="71"/>
      <c r="B97" s="71"/>
      <c r="C97" s="73" t="e">
        <f>IF('Controle Empresa'!#REF!=0,"",IF(C35="0",'Controle Empresa'!B28))</f>
        <v>#REF!</v>
      </c>
      <c r="D97" s="72"/>
      <c r="E97" s="71"/>
      <c r="F97" s="71"/>
      <c r="G97" s="73" t="e">
        <f>IF('Controle Empresa'!#REF!=0,"",IF(G35="0",'Controle Empresa'!E28))</f>
        <v>#REF!</v>
      </c>
      <c r="H97" s="73"/>
      <c r="I97" s="71"/>
      <c r="J97" s="71"/>
      <c r="K97" s="73" t="e">
        <f>IF('Controle Empresa'!#REF!=0,"",IF(K35="0",'Controle Empresa'!#REF!))</f>
        <v>#REF!</v>
      </c>
    </row>
    <row r="98" spans="1:11" x14ac:dyDescent="0.2">
      <c r="A98" s="71"/>
      <c r="B98" s="71"/>
      <c r="C98" s="73" t="e">
        <f>IF('Controle Empresa'!#REF!=0,"",IF(C36="0",'Controle Empresa'!B29))</f>
        <v>#REF!</v>
      </c>
      <c r="D98" s="72"/>
      <c r="E98" s="71"/>
      <c r="F98" s="71"/>
      <c r="G98" s="73" t="e">
        <f>IF('Controle Empresa'!#REF!=0,"",IF(G36="0",'Controle Empresa'!E29))</f>
        <v>#REF!</v>
      </c>
      <c r="H98" s="73"/>
      <c r="I98" s="71"/>
      <c r="J98" s="71"/>
      <c r="K98" s="73" t="e">
        <f>IF('Controle Empresa'!#REF!=0,"",IF(K36="0",'Controle Empresa'!#REF!))</f>
        <v>#REF!</v>
      </c>
    </row>
    <row r="99" spans="1:11" x14ac:dyDescent="0.2">
      <c r="A99" s="71"/>
      <c r="B99" s="71"/>
      <c r="C99" s="73" t="e">
        <f>IF('Controle Empresa'!#REF!=0,"",IF(C37="0",'Controle Empresa'!B30))</f>
        <v>#REF!</v>
      </c>
      <c r="D99" s="72"/>
      <c r="E99" s="71"/>
      <c r="F99" s="71"/>
      <c r="G99" s="73" t="e">
        <f>IF('Controle Empresa'!#REF!=0,"",IF(G37="0",'Controle Empresa'!E30))</f>
        <v>#REF!</v>
      </c>
      <c r="H99" s="73"/>
      <c r="I99" s="71"/>
      <c r="J99" s="71"/>
      <c r="K99" s="73" t="e">
        <f>IF('Controle Empresa'!#REF!=0,"",IF(K37="0",'Controle Empresa'!#REF!))</f>
        <v>#REF!</v>
      </c>
    </row>
    <row r="100" spans="1:11" x14ac:dyDescent="0.2">
      <c r="A100" s="71"/>
      <c r="B100" s="71"/>
      <c r="C100" s="73" t="e">
        <f>IF('Controle Empresa'!#REF!=0,"",IF(C38="0",'Controle Empresa'!B31))</f>
        <v>#REF!</v>
      </c>
      <c r="D100" s="72"/>
      <c r="E100" s="71"/>
      <c r="F100" s="71"/>
      <c r="G100" s="73" t="e">
        <f>IF('Controle Empresa'!#REF!=0,"",IF(G38="0",'Controle Empresa'!E31))</f>
        <v>#REF!</v>
      </c>
      <c r="H100" s="73"/>
      <c r="I100" s="71"/>
      <c r="J100" s="71"/>
      <c r="K100" s="73" t="e">
        <f>IF('Controle Empresa'!#REF!=0,"",IF(K38="0",'Controle Empresa'!#REF!))</f>
        <v>#REF!</v>
      </c>
    </row>
    <row r="101" spans="1:11" x14ac:dyDescent="0.2">
      <c r="A101" s="71"/>
      <c r="B101" s="71"/>
      <c r="C101" s="73" t="e">
        <f>IF('Controle Empresa'!#REF!=0,"",IF(C39="0",'Controle Empresa'!B32))</f>
        <v>#REF!</v>
      </c>
      <c r="D101" s="72"/>
      <c r="E101" s="71"/>
      <c r="F101" s="71"/>
      <c r="G101" s="73" t="e">
        <f>IF('Controle Empresa'!#REF!=0,"",IF(G39="0",'Controle Empresa'!E32))</f>
        <v>#REF!</v>
      </c>
      <c r="H101" s="73"/>
      <c r="I101" s="71"/>
      <c r="J101" s="71"/>
      <c r="K101" s="73" t="e">
        <f>IF('Controle Empresa'!#REF!=0,"",IF(K39="0",'Controle Empresa'!#REF!))</f>
        <v>#REF!</v>
      </c>
    </row>
    <row r="102" spans="1:11" x14ac:dyDescent="0.2">
      <c r="A102" s="71"/>
      <c r="B102" s="71"/>
      <c r="C102" s="73" t="e">
        <f>IF('Controle Empresa'!#REF!=0,"",IF(C40="0",'Controle Empresa'!#REF!))</f>
        <v>#REF!</v>
      </c>
      <c r="D102" s="72"/>
      <c r="E102" s="71"/>
      <c r="F102" s="71"/>
      <c r="G102" s="73" t="e">
        <f>IF('Controle Empresa'!#REF!=0,"",IF(G40="0",'Controle Empresa'!#REF!))</f>
        <v>#REF!</v>
      </c>
      <c r="H102" s="73"/>
      <c r="I102" s="71"/>
      <c r="J102" s="71"/>
      <c r="K102" s="73" t="e">
        <f>IF('Controle Empresa'!#REF!=0,"",IF(K40="0",'Controle Empresa'!#REF!))</f>
        <v>#REF!</v>
      </c>
    </row>
    <row r="103" spans="1:11" x14ac:dyDescent="0.2">
      <c r="A103" s="71"/>
      <c r="B103" s="71"/>
      <c r="C103" s="73" t="e">
        <f>IF('Controle Empresa'!#REF!=0,"",IF(C41="0",'Controle Empresa'!#REF!))</f>
        <v>#REF!</v>
      </c>
      <c r="D103" s="72"/>
      <c r="E103" s="71"/>
      <c r="F103" s="71"/>
      <c r="G103" s="73" t="e">
        <f>IF('Controle Empresa'!#REF!=0,"",IF(G41="0",'Controle Empresa'!#REF!))</f>
        <v>#REF!</v>
      </c>
      <c r="H103" s="73"/>
      <c r="I103" s="71"/>
      <c r="J103" s="71"/>
      <c r="K103" s="73" t="e">
        <f>IF('Controle Empresa'!#REF!=0,"",IF(K41="0",'Controle Empresa'!#REF!))</f>
        <v>#REF!</v>
      </c>
    </row>
    <row r="104" spans="1:11" x14ac:dyDescent="0.2">
      <c r="A104" s="71"/>
      <c r="B104" s="71"/>
      <c r="C104" s="73" t="e">
        <f>IF('Controle Empresa'!#REF!=0,"",IF(C42="0",'Controle Empresa'!B33))</f>
        <v>#REF!</v>
      </c>
      <c r="D104" s="72"/>
      <c r="E104" s="71"/>
      <c r="F104" s="71"/>
      <c r="G104" s="73" t="e">
        <f>IF('Controle Empresa'!#REF!=0,"",IF(G42="0",'Controle Empresa'!E33))</f>
        <v>#REF!</v>
      </c>
      <c r="H104" s="73"/>
      <c r="I104" s="71"/>
      <c r="J104" s="71"/>
      <c r="K104" s="73" t="e">
        <f>IF('Controle Empresa'!#REF!=0,"",IF(K42="0",'Controle Empresa'!#REF!))</f>
        <v>#REF!</v>
      </c>
    </row>
    <row r="105" spans="1:11" x14ac:dyDescent="0.2">
      <c r="A105" s="71"/>
      <c r="B105" s="71"/>
      <c r="C105" s="73" t="e">
        <f>IF('Controle Empresa'!#REF!=0,"",IF(C43="0",'Controle Empresa'!B34))</f>
        <v>#REF!</v>
      </c>
      <c r="D105" s="72"/>
      <c r="E105" s="71"/>
      <c r="F105" s="71"/>
      <c r="G105" s="73" t="e">
        <f>IF('Controle Empresa'!#REF!=0,"",IF(G43="0",'Controle Empresa'!E34))</f>
        <v>#REF!</v>
      </c>
      <c r="H105" s="73"/>
      <c r="I105" s="71"/>
      <c r="J105" s="71"/>
      <c r="K105" s="73" t="e">
        <f>IF('Controle Empresa'!#REF!=0,"",IF(K43="0",'Controle Empresa'!#REF!))</f>
        <v>#REF!</v>
      </c>
    </row>
    <row r="106" spans="1:11" x14ac:dyDescent="0.2">
      <c r="A106" s="71"/>
      <c r="B106" s="71"/>
      <c r="C106" s="73" t="e">
        <f>IF('Controle Empresa'!#REF!=0,"",IF(C44="0",'Controle Empresa'!B35))</f>
        <v>#REF!</v>
      </c>
      <c r="D106" s="72"/>
      <c r="E106" s="71"/>
      <c r="F106" s="71"/>
      <c r="G106" s="73" t="e">
        <f>IF('Controle Empresa'!#REF!=0,"",IF(G44="0",'Controle Empresa'!E35))</f>
        <v>#REF!</v>
      </c>
      <c r="H106" s="73"/>
      <c r="I106" s="71"/>
      <c r="J106" s="71"/>
      <c r="K106" s="73" t="e">
        <f>IF('Controle Empresa'!#REF!=0,"",IF(K44="0",'Controle Empresa'!#REF!))</f>
        <v>#REF!</v>
      </c>
    </row>
    <row r="107" spans="1:11" x14ac:dyDescent="0.2">
      <c r="A107" s="71"/>
      <c r="B107" s="71"/>
      <c r="C107" s="73" t="e">
        <f>IF('Controle Empresa'!#REF!=0,"",IF(C45="0",'Controle Empresa'!B36))</f>
        <v>#REF!</v>
      </c>
      <c r="D107" s="72"/>
      <c r="E107" s="71"/>
      <c r="F107" s="71"/>
      <c r="G107" s="73" t="e">
        <f>IF('Controle Empresa'!#REF!=0,"",IF(G45="0",'Controle Empresa'!E36))</f>
        <v>#REF!</v>
      </c>
      <c r="H107" s="73"/>
      <c r="I107" s="71"/>
      <c r="J107" s="71"/>
      <c r="K107" s="73" t="e">
        <f>IF('Controle Empresa'!#REF!=0,"",IF(K45="0",'Controle Empresa'!#REF!))</f>
        <v>#REF!</v>
      </c>
    </row>
    <row r="108" spans="1:11" x14ac:dyDescent="0.2">
      <c r="A108" s="71"/>
      <c r="B108" s="71"/>
      <c r="C108" s="73" t="e">
        <f>IF('Controle Empresa'!#REF!=0,"",IF(C46="0",'Controle Empresa'!B37))</f>
        <v>#REF!</v>
      </c>
      <c r="D108" s="72"/>
      <c r="E108" s="71"/>
      <c r="F108" s="71"/>
      <c r="G108" s="73" t="e">
        <f>IF('Controle Empresa'!#REF!=0,"",IF(G46="0",'Controle Empresa'!E37))</f>
        <v>#REF!</v>
      </c>
      <c r="H108" s="73"/>
      <c r="I108" s="71"/>
      <c r="J108" s="71"/>
      <c r="K108" s="73" t="e">
        <f>IF('Controle Empresa'!#REF!=0,"",IF(K46="0",'Controle Empresa'!#REF!))</f>
        <v>#REF!</v>
      </c>
    </row>
    <row r="109" spans="1:11" x14ac:dyDescent="0.2">
      <c r="A109" s="71"/>
      <c r="B109" s="71"/>
      <c r="C109" s="73" t="e">
        <f>IF('Controle Empresa'!#REF!=0,"",IF(C47="0",'Controle Empresa'!B38))</f>
        <v>#REF!</v>
      </c>
      <c r="D109" s="72"/>
      <c r="E109" s="71"/>
      <c r="F109" s="71"/>
      <c r="G109" s="73" t="e">
        <f>IF('Controle Empresa'!#REF!=0,"",IF(G47="0",'Controle Empresa'!E38))</f>
        <v>#REF!</v>
      </c>
      <c r="H109" s="73"/>
      <c r="I109" s="71"/>
      <c r="J109" s="71"/>
      <c r="K109" s="73" t="e">
        <f>IF('Controle Empresa'!#REF!=0,"",IF(K47="0",'Controle Empresa'!#REF!))</f>
        <v>#REF!</v>
      </c>
    </row>
    <row r="110" spans="1:11" x14ac:dyDescent="0.2">
      <c r="A110" s="71"/>
      <c r="B110" s="71"/>
      <c r="C110" s="73" t="e">
        <f>IF('Controle Empresa'!#REF!=0,"",IF(C48="0",'Controle Empresa'!B39))</f>
        <v>#REF!</v>
      </c>
      <c r="D110" s="72"/>
      <c r="E110" s="71"/>
      <c r="F110" s="71"/>
      <c r="G110" s="73" t="e">
        <f>IF('Controle Empresa'!#REF!=0,"",IF(G48="0",'Controle Empresa'!E39))</f>
        <v>#REF!</v>
      </c>
      <c r="H110" s="73"/>
      <c r="I110" s="71"/>
      <c r="J110" s="71"/>
      <c r="K110" s="73" t="e">
        <f>IF('Controle Empresa'!#REF!=0,"",IF(K48="0",'Controle Empresa'!#REF!))</f>
        <v>#REF!</v>
      </c>
    </row>
    <row r="111" spans="1:11" x14ac:dyDescent="0.2">
      <c r="A111" s="71"/>
      <c r="B111" s="71"/>
      <c r="C111" s="73" t="e">
        <f>IF('Controle Empresa'!#REF!=0,"",IF(C49="0",'Controle Empresa'!B40))</f>
        <v>#REF!</v>
      </c>
      <c r="D111" s="72"/>
      <c r="E111" s="71"/>
      <c r="F111" s="71"/>
      <c r="G111" s="73" t="e">
        <f>IF('Controle Empresa'!#REF!=0,"",IF(G49="0",'Controle Empresa'!E40))</f>
        <v>#REF!</v>
      </c>
      <c r="H111" s="73"/>
      <c r="I111" s="71"/>
      <c r="J111" s="71"/>
      <c r="K111" s="73" t="e">
        <f>IF('Controle Empresa'!#REF!=0,"",IF(K49="0",'Controle Empresa'!#REF!))</f>
        <v>#REF!</v>
      </c>
    </row>
    <row r="112" spans="1:11" x14ac:dyDescent="0.2">
      <c r="A112" s="71"/>
      <c r="B112" s="71"/>
      <c r="C112" s="73" t="e">
        <f>IF('Controle Empresa'!#REF!=0,"",IF(C50="0",'Controle Empresa'!#REF!))</f>
        <v>#REF!</v>
      </c>
      <c r="D112" s="72"/>
      <c r="E112" s="71"/>
      <c r="F112" s="71"/>
      <c r="G112" s="73" t="e">
        <f>IF('Controle Empresa'!#REF!=0,"",IF(G50="0",'Controle Empresa'!#REF!))</f>
        <v>#REF!</v>
      </c>
      <c r="H112" s="73"/>
      <c r="I112" s="71"/>
      <c r="J112" s="71"/>
      <c r="K112" s="73" t="e">
        <f>IF('Controle Empresa'!#REF!=0,"",IF(K50="0",'Controle Empresa'!#REF!))</f>
        <v>#REF!</v>
      </c>
    </row>
    <row r="113" spans="1:11" x14ac:dyDescent="0.2">
      <c r="A113" s="71"/>
      <c r="B113" s="71"/>
      <c r="C113" s="73" t="e">
        <f>IF('Controle Empresa'!#REF!=0,"",IF(C51="0",'Controle Empresa'!#REF!))</f>
        <v>#REF!</v>
      </c>
      <c r="D113" s="72"/>
      <c r="E113" s="71"/>
      <c r="F113" s="71"/>
      <c r="G113" s="73" t="e">
        <f>IF('Controle Empresa'!#REF!=0,"",IF(G51="0",'Controle Empresa'!#REF!))</f>
        <v>#REF!</v>
      </c>
      <c r="H113" s="73"/>
      <c r="I113" s="71"/>
      <c r="J113" s="71"/>
      <c r="K113" s="73" t="e">
        <f>IF('Controle Empresa'!#REF!=0,"",IF(K51="0",'Controle Empresa'!#REF!))</f>
        <v>#REF!</v>
      </c>
    </row>
    <row r="114" spans="1:11" x14ac:dyDescent="0.2">
      <c r="A114" s="71"/>
      <c r="B114" s="71"/>
      <c r="C114" s="73" t="e">
        <f>IF('Controle Empresa'!#REF!=0,"",IF(C52="0",'Controle Empresa'!#REF!))</f>
        <v>#REF!</v>
      </c>
      <c r="D114" s="72"/>
      <c r="E114" s="71"/>
      <c r="F114" s="71"/>
      <c r="G114" s="73" t="e">
        <f>IF('Controle Empresa'!#REF!=0,"",IF(G52="0",'Controle Empresa'!#REF!))</f>
        <v>#REF!</v>
      </c>
      <c r="H114" s="73"/>
      <c r="I114" s="71"/>
      <c r="J114" s="71"/>
      <c r="K114" s="73" t="e">
        <f>IF('Controle Empresa'!#REF!=0,"",IF(K52="0",'Controle Empresa'!#REF!))</f>
        <v>#REF!</v>
      </c>
    </row>
    <row r="115" spans="1:11" x14ac:dyDescent="0.2">
      <c r="A115" s="71"/>
      <c r="B115" s="71"/>
      <c r="C115" s="73" t="e">
        <f>IF('Controle Empresa'!#REF!=0,"",IF(C53="0",'Controle Empresa'!B41))</f>
        <v>#REF!</v>
      </c>
      <c r="D115" s="72"/>
      <c r="E115" s="71"/>
      <c r="F115" s="71"/>
      <c r="G115" s="73" t="e">
        <f>IF('Controle Empresa'!#REF!=0,"",IF(G53="0",'Controle Empresa'!E41))</f>
        <v>#REF!</v>
      </c>
      <c r="H115" s="73"/>
      <c r="I115" s="71"/>
      <c r="J115" s="71"/>
      <c r="K115" s="73" t="e">
        <f>IF('Controle Empresa'!#REF!=0,"",IF(K53="0",'Controle Empresa'!#REF!))</f>
        <v>#REF!</v>
      </c>
    </row>
    <row r="116" spans="1:11" x14ac:dyDescent="0.2">
      <c r="A116" s="71"/>
      <c r="B116" s="71"/>
      <c r="C116" s="73" t="e">
        <f>IF('Controle Empresa'!#REF!=0,"",IF(C54="0",'Controle Empresa'!B42))</f>
        <v>#REF!</v>
      </c>
      <c r="D116" s="72"/>
      <c r="E116" s="71"/>
      <c r="F116" s="71"/>
      <c r="G116" s="73" t="e">
        <f>IF('Controle Empresa'!#REF!=0,"",IF(G54="0",'Controle Empresa'!E42))</f>
        <v>#REF!</v>
      </c>
      <c r="H116" s="73"/>
      <c r="I116" s="71"/>
      <c r="J116" s="71"/>
      <c r="K116" s="73" t="e">
        <f>IF('Controle Empresa'!#REF!=0,"",IF(K54="0",'Controle Empresa'!#REF!))</f>
        <v>#REF!</v>
      </c>
    </row>
    <row r="117" spans="1:11" x14ac:dyDescent="0.2">
      <c r="A117" s="71"/>
      <c r="B117" s="71"/>
      <c r="C117" s="73" t="e">
        <f>IF('Controle Empresa'!#REF!=0,"",IF(C55="0",'Controle Empresa'!#REF!))</f>
        <v>#REF!</v>
      </c>
      <c r="D117" s="72"/>
      <c r="E117" s="71"/>
      <c r="F117" s="71"/>
      <c r="G117" s="73" t="e">
        <f>IF('Controle Empresa'!#REF!=0,"",IF(G55="0",'Controle Empresa'!#REF!))</f>
        <v>#REF!</v>
      </c>
      <c r="H117" s="73"/>
      <c r="I117" s="71"/>
      <c r="J117" s="71"/>
      <c r="K117" s="73" t="e">
        <f>IF('Controle Empresa'!#REF!=0,"",IF(K55="0",'Controle Empresa'!#REF!))</f>
        <v>#REF!</v>
      </c>
    </row>
    <row r="118" spans="1:11" x14ac:dyDescent="0.2">
      <c r="A118" s="71"/>
      <c r="B118" s="71"/>
      <c r="C118" s="73" t="e">
        <f>IF('Controle Empresa'!#REF!=0,"",IF(C56="0",'Controle Empresa'!#REF!))</f>
        <v>#REF!</v>
      </c>
      <c r="D118" s="72"/>
      <c r="E118" s="71"/>
      <c r="F118" s="71"/>
      <c r="G118" s="73" t="e">
        <f>IF('Controle Empresa'!#REF!=0,"",IF(G56="0",'Controle Empresa'!#REF!))</f>
        <v>#REF!</v>
      </c>
      <c r="H118" s="73"/>
      <c r="I118" s="71"/>
      <c r="J118" s="71"/>
      <c r="K118" s="73" t="e">
        <f>IF('Controle Empresa'!#REF!=0,"",IF(K56="0",'Controle Empresa'!#REF!))</f>
        <v>#REF!</v>
      </c>
    </row>
    <row r="119" spans="1:11" x14ac:dyDescent="0.2">
      <c r="A119" s="71"/>
      <c r="B119" s="71"/>
      <c r="C119" s="73" t="e">
        <f>IF('Controle Empresa'!#REF!=0,"",IF(C57="0",'Controle Empresa'!#REF!))</f>
        <v>#REF!</v>
      </c>
      <c r="D119" s="72"/>
      <c r="E119" s="71"/>
      <c r="F119" s="71"/>
      <c r="G119" s="73" t="e">
        <f>IF('Controle Empresa'!#REF!=0,"",IF(G57="0",'Controle Empresa'!#REF!))</f>
        <v>#REF!</v>
      </c>
      <c r="H119" s="73"/>
      <c r="I119" s="71"/>
      <c r="J119" s="71"/>
      <c r="K119" s="73" t="e">
        <f>IF('Controle Empresa'!#REF!=0,"",IF(K57="0",'Controle Empresa'!#REF!))</f>
        <v>#REF!</v>
      </c>
    </row>
    <row r="120" spans="1:11" x14ac:dyDescent="0.2">
      <c r="A120" s="71"/>
      <c r="B120" s="71"/>
      <c r="C120" s="73" t="e">
        <f>IF('Controle Empresa'!#REF!=0,"",IF(C58="0",'Controle Empresa'!#REF!))</f>
        <v>#REF!</v>
      </c>
      <c r="D120" s="72"/>
      <c r="E120" s="71"/>
      <c r="F120" s="71"/>
      <c r="G120" s="73" t="e">
        <f>IF('Controle Empresa'!#REF!=0,"",IF(G58="0",'Controle Empresa'!#REF!))</f>
        <v>#REF!</v>
      </c>
      <c r="H120" s="73"/>
      <c r="I120" s="71"/>
      <c r="J120" s="71"/>
      <c r="K120" s="73" t="e">
        <f>IF('Controle Empresa'!#REF!=0,"",IF(K58="0",'Controle Empresa'!#REF!))</f>
        <v>#REF!</v>
      </c>
    </row>
    <row r="121" spans="1:11" x14ac:dyDescent="0.2">
      <c r="A121" s="71"/>
      <c r="B121" s="71"/>
      <c r="C121" s="73" t="e">
        <f>IF('Controle Empresa'!#REF!=0,"",IF(C59="0",'Controle Empresa'!#REF!))</f>
        <v>#REF!</v>
      </c>
      <c r="D121" s="72"/>
      <c r="E121" s="71"/>
      <c r="F121" s="71"/>
      <c r="G121" s="73" t="e">
        <f>IF('Controle Empresa'!#REF!=0,"",IF(G59="0",'Controle Empresa'!#REF!))</f>
        <v>#REF!</v>
      </c>
      <c r="H121" s="73"/>
      <c r="I121" s="71"/>
      <c r="J121" s="71"/>
      <c r="K121" s="73" t="e">
        <f>IF('Controle Empresa'!#REF!=0,"",IF(K59="0",'Controle Empresa'!#REF!))</f>
        <v>#REF!</v>
      </c>
    </row>
    <row r="122" spans="1:11" x14ac:dyDescent="0.2">
      <c r="A122" s="71"/>
      <c r="B122" s="71"/>
      <c r="C122" s="73" t="e">
        <f>IF('Controle Empresa'!#REF!=0,"",IF(C60="0",'Controle Empresa'!#REF!))</f>
        <v>#REF!</v>
      </c>
      <c r="D122" s="72"/>
      <c r="E122" s="71"/>
      <c r="F122" s="71"/>
      <c r="G122" s="73" t="e">
        <f>IF('Controle Empresa'!#REF!=0,"",IF(G60="0",'Controle Empresa'!#REF!))</f>
        <v>#REF!</v>
      </c>
      <c r="H122" s="73"/>
      <c r="I122" s="71"/>
      <c r="J122" s="71"/>
      <c r="K122" s="73" t="e">
        <f>IF('Controle Empresa'!#REF!=0,"",IF(K60="0",'Controle Empresa'!#REF!))</f>
        <v>#REF!</v>
      </c>
    </row>
    <row r="123" spans="1:11" x14ac:dyDescent="0.2">
      <c r="A123" s="71"/>
      <c r="B123" s="71"/>
      <c r="C123" s="73" t="e">
        <f>IF('Controle Empresa'!#REF!=0,"",IF(C61="0",'Controle Empresa'!#REF!))</f>
        <v>#REF!</v>
      </c>
      <c r="D123" s="72"/>
      <c r="E123" s="71"/>
      <c r="F123" s="71"/>
      <c r="G123" s="73" t="e">
        <f>IF('Controle Empresa'!#REF!=0,"",IF(G61="0",'Controle Empresa'!#REF!))</f>
        <v>#REF!</v>
      </c>
      <c r="H123" s="73"/>
      <c r="I123" s="71"/>
      <c r="J123" s="71"/>
      <c r="K123" s="73" t="e">
        <f>IF('Controle Empresa'!#REF!=0,"",IF(K61="0",'Controle Empresa'!#REF!))</f>
        <v>#REF!</v>
      </c>
    </row>
    <row r="124" spans="1:11" x14ac:dyDescent="0.2">
      <c r="A124" s="71"/>
      <c r="B124" s="71"/>
      <c r="C124" s="73" t="e">
        <f>IF('Controle Empresa'!#REF!=0,"",IF(C62="0",'Controle Empresa'!#REF!))</f>
        <v>#REF!</v>
      </c>
      <c r="D124" s="72"/>
      <c r="E124" s="71"/>
      <c r="F124" s="71"/>
      <c r="G124" s="73" t="e">
        <f>IF('Controle Empresa'!#REF!=0,"",IF(G62="0",'Controle Empresa'!#REF!))</f>
        <v>#REF!</v>
      </c>
      <c r="H124" s="73"/>
      <c r="I124" s="71"/>
      <c r="J124" s="71"/>
      <c r="K124" s="73" t="e">
        <f>IF('Controle Empresa'!#REF!=0,"",IF(K62="0",'Controle Empresa'!#REF!))</f>
        <v>#REF!</v>
      </c>
    </row>
    <row r="125" spans="1:11" x14ac:dyDescent="0.2">
      <c r="A125" s="71"/>
      <c r="B125" s="71"/>
      <c r="C125" s="73" t="e">
        <f>IF('Controle Empresa'!#REF!=0,"",IF(C63="0",'Controle Empresa'!#REF!))</f>
        <v>#REF!</v>
      </c>
      <c r="D125" s="72"/>
      <c r="E125" s="71"/>
      <c r="F125" s="71"/>
      <c r="G125" s="73" t="e">
        <f>IF('Controle Empresa'!#REF!=0,"",IF(G63="0",'Controle Empresa'!#REF!))</f>
        <v>#REF!</v>
      </c>
      <c r="H125" s="73"/>
      <c r="I125" s="71"/>
      <c r="J125" s="71"/>
      <c r="K125" s="73" t="e">
        <f>IF('Controle Empresa'!#REF!=0,"",IF(K63="0",'Controle Empresa'!#REF!))</f>
        <v>#REF!</v>
      </c>
    </row>
    <row r="126" spans="1:11" x14ac:dyDescent="0.2">
      <c r="A126" s="71"/>
      <c r="B126" s="71"/>
      <c r="C126" s="73" t="e">
        <f>IF('Controle Empresa'!#REF!=0,"",IF(C64="0",'Controle Empresa'!#REF!))</f>
        <v>#REF!</v>
      </c>
      <c r="D126" s="72"/>
      <c r="E126" s="71"/>
      <c r="F126" s="71"/>
      <c r="G126" s="73" t="e">
        <f>IF('Controle Empresa'!#REF!=0,"",IF(G64="0",'Controle Empresa'!#REF!))</f>
        <v>#REF!</v>
      </c>
      <c r="H126" s="73"/>
      <c r="I126" s="71"/>
      <c r="J126" s="71"/>
      <c r="K126" s="73" t="e">
        <f>IF('Controle Empresa'!#REF!=0,"",IF(K64="0",'Controle Empresa'!#REF!))</f>
        <v>#REF!</v>
      </c>
    </row>
    <row r="127" spans="1:11" x14ac:dyDescent="0.2">
      <c r="A127" s="71"/>
      <c r="B127" s="71"/>
      <c r="C127" s="73" t="e">
        <f>IF('Controle Empresa'!#REF!=0,"",IF(C65="0",'Controle Empresa'!#REF!))</f>
        <v>#REF!</v>
      </c>
      <c r="D127" s="72"/>
      <c r="E127" s="71"/>
      <c r="F127" s="71"/>
      <c r="G127" s="73" t="e">
        <f>IF('Controle Empresa'!#REF!=0,"",IF(G65="0",'Controle Empresa'!#REF!))</f>
        <v>#REF!</v>
      </c>
      <c r="H127" s="73"/>
      <c r="I127" s="71"/>
      <c r="J127" s="71"/>
      <c r="K127" s="73" t="e">
        <f>IF('Controle Empresa'!#REF!=0,"",IF(K65="0",'Controle Empresa'!#REF!))</f>
        <v>#REF!</v>
      </c>
    </row>
    <row r="128" spans="1:11" x14ac:dyDescent="0.2">
      <c r="A128" s="71"/>
      <c r="B128" s="71"/>
      <c r="C128" s="73" t="e">
        <f>IF('Controle Empresa'!#REF!=0,"",IF(C66="0",'Controle Empresa'!#REF!))</f>
        <v>#REF!</v>
      </c>
      <c r="D128" s="72"/>
      <c r="E128" s="71"/>
      <c r="F128" s="71"/>
      <c r="G128" s="73" t="e">
        <f>IF('Controle Empresa'!#REF!=0,"",IF(G66="0",'Controle Empresa'!#REF!))</f>
        <v>#REF!</v>
      </c>
      <c r="H128" s="73"/>
      <c r="I128" s="71"/>
      <c r="J128" s="71"/>
      <c r="K128" s="73" t="e">
        <f>IF('Controle Empresa'!#REF!=0,"",IF(K66="0",'Controle Empresa'!#REF!))</f>
        <v>#REF!</v>
      </c>
    </row>
    <row r="129" spans="1:11" x14ac:dyDescent="0.2">
      <c r="A129" s="71"/>
      <c r="B129" s="71"/>
      <c r="C129" s="73" t="e">
        <f>IF('Controle Empresa'!#REF!=0,"",IF(C67="0",'Controle Empresa'!#REF!))</f>
        <v>#REF!</v>
      </c>
      <c r="D129" s="72"/>
      <c r="E129" s="71"/>
      <c r="F129" s="71"/>
      <c r="G129" s="73" t="e">
        <f>IF('Controle Empresa'!#REF!=0,"",IF(G67="0",'Controle Empresa'!#REF!))</f>
        <v>#REF!</v>
      </c>
      <c r="H129" s="73"/>
      <c r="I129" s="71"/>
      <c r="J129" s="71"/>
      <c r="K129" s="73" t="e">
        <f>IF('Controle Empresa'!#REF!=0,"",IF(K67="0",'Controle Empresa'!#REF!))</f>
        <v>#REF!</v>
      </c>
    </row>
    <row r="130" spans="1:11" x14ac:dyDescent="0.2">
      <c r="A130" s="71"/>
      <c r="B130" s="71"/>
      <c r="C130" s="73" t="e">
        <f>IF('Controle Empresa'!#REF!=0,"",IF(C68="0",'Controle Empresa'!#REF!))</f>
        <v>#REF!</v>
      </c>
      <c r="D130" s="72"/>
      <c r="E130" s="71"/>
      <c r="F130" s="71"/>
      <c r="G130" s="73" t="e">
        <f>IF('Controle Empresa'!#REF!=0,"",IF(G68="0",'Controle Empresa'!#REF!))</f>
        <v>#REF!</v>
      </c>
      <c r="H130" s="73"/>
      <c r="I130" s="71"/>
      <c r="J130" s="71"/>
      <c r="K130" s="73" t="e">
        <f>IF('Controle Empresa'!#REF!=0,"",IF(K68="0",'Controle Empresa'!#REF!))</f>
        <v>#REF!</v>
      </c>
    </row>
    <row r="131" spans="1:11" x14ac:dyDescent="0.2">
      <c r="A131" s="285" t="s">
        <v>5</v>
      </c>
      <c r="B131" s="285"/>
      <c r="C131" s="71" t="e">
        <f>SUM(C72:C130)</f>
        <v>#REF!</v>
      </c>
      <c r="E131" s="285" t="s">
        <v>5</v>
      </c>
      <c r="F131" s="285"/>
      <c r="G131" s="71" t="e">
        <f>SUM(G72:G130)</f>
        <v>#REF!</v>
      </c>
      <c r="H131" s="72"/>
      <c r="I131" s="285" t="s">
        <v>5</v>
      </c>
      <c r="J131" s="285"/>
      <c r="K131" s="71" t="e">
        <f>SUM(K72:K130)</f>
        <v>#REF!</v>
      </c>
    </row>
  </sheetData>
  <mergeCells count="24">
    <mergeCell ref="A131:B131"/>
    <mergeCell ref="A2:B2"/>
    <mergeCell ref="A3:B3"/>
    <mergeCell ref="A71:C71"/>
    <mergeCell ref="A9:C9"/>
    <mergeCell ref="A69:B69"/>
    <mergeCell ref="I7:J7"/>
    <mergeCell ref="I6:J6"/>
    <mergeCell ref="A1:C1"/>
    <mergeCell ref="E2:F2"/>
    <mergeCell ref="E3:F3"/>
    <mergeCell ref="I1:K1"/>
    <mergeCell ref="I2:J2"/>
    <mergeCell ref="I3:J3"/>
    <mergeCell ref="E1:G1"/>
    <mergeCell ref="I5:K5"/>
    <mergeCell ref="I9:K9"/>
    <mergeCell ref="I69:J69"/>
    <mergeCell ref="I71:K71"/>
    <mergeCell ref="I131:J131"/>
    <mergeCell ref="E9:G9"/>
    <mergeCell ref="E69:F69"/>
    <mergeCell ref="E71:G71"/>
    <mergeCell ref="E131:F131"/>
  </mergeCells>
  <phoneticPr fontId="0" type="noConversion"/>
  <pageMargins left="0.78740157499999996" right="0.78740157499999996" top="0.984251969" bottom="0.984251969" header="0.49212598499999999" footer="0.49212598499999999"/>
  <pageSetup orientation="portrait" horizontalDpi="120" verticalDpi="144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34"/>
  <sheetViews>
    <sheetView showGridLines="0" topLeftCell="A5" zoomScaleNormal="100" workbookViewId="0">
      <selection activeCell="A3" sqref="A3:K3"/>
    </sheetView>
  </sheetViews>
  <sheetFormatPr defaultColWidth="8.85546875" defaultRowHeight="12.75" x14ac:dyDescent="0.2"/>
  <cols>
    <col min="1" max="1" width="18.7109375" style="118" bestFit="1" customWidth="1"/>
    <col min="2" max="2" width="10.7109375" style="118" customWidth="1"/>
    <col min="3" max="3" width="12.28515625" style="118" bestFit="1" customWidth="1"/>
    <col min="4" max="4" width="10.7109375" style="118" bestFit="1" customWidth="1"/>
    <col min="5" max="5" width="12.28515625" style="118" bestFit="1" customWidth="1"/>
    <col min="6" max="6" width="12.28515625" style="118" customWidth="1"/>
    <col min="7" max="7" width="18.7109375" style="118" bestFit="1" customWidth="1"/>
    <col min="8" max="8" width="10.28515625" style="118" customWidth="1"/>
    <col min="9" max="9" width="12.28515625" style="118" bestFit="1" customWidth="1"/>
    <col min="10" max="10" width="12.5703125" style="118" bestFit="1" customWidth="1"/>
    <col min="11" max="11" width="16.28515625" style="118" bestFit="1" customWidth="1"/>
    <col min="12" max="16384" width="8.85546875" style="118"/>
  </cols>
  <sheetData>
    <row r="1" spans="1:11" ht="24" thickBot="1" x14ac:dyDescent="0.25">
      <c r="A1" s="249" t="s">
        <v>186</v>
      </c>
      <c r="B1" s="250"/>
      <c r="C1" s="250"/>
      <c r="D1" s="250"/>
      <c r="E1" s="250"/>
      <c r="F1" s="250"/>
      <c r="G1" s="250"/>
      <c r="H1" s="250"/>
      <c r="I1" s="250"/>
      <c r="J1" s="250"/>
      <c r="K1" s="251"/>
    </row>
    <row r="2" spans="1:11" ht="18.75" thickBot="1" x14ac:dyDescent="0.25">
      <c r="A2" s="341" t="s">
        <v>14</v>
      </c>
      <c r="B2" s="342"/>
      <c r="C2" s="343" t="s">
        <v>200</v>
      </c>
      <c r="D2" s="343"/>
      <c r="E2" s="344"/>
      <c r="F2" s="344"/>
      <c r="G2" s="344"/>
      <c r="H2" s="344"/>
      <c r="I2" s="344"/>
      <c r="J2" s="344"/>
      <c r="K2" s="345"/>
    </row>
    <row r="3" spans="1:11" ht="13.5" thickBot="1" x14ac:dyDescent="0.25">
      <c r="A3" s="346" t="s">
        <v>29</v>
      </c>
      <c r="B3" s="347"/>
      <c r="C3" s="347"/>
      <c r="D3" s="347"/>
      <c r="E3" s="347"/>
      <c r="F3" s="347"/>
      <c r="G3" s="347"/>
      <c r="H3" s="347"/>
      <c r="I3" s="347"/>
      <c r="J3" s="347"/>
      <c r="K3" s="348"/>
    </row>
    <row r="4" spans="1:11" x14ac:dyDescent="0.2">
      <c r="A4" s="351" t="s">
        <v>178</v>
      </c>
      <c r="B4" s="352"/>
      <c r="C4" s="352"/>
      <c r="D4" s="352"/>
      <c r="E4" s="352"/>
      <c r="F4" s="352"/>
      <c r="G4" s="119" t="s">
        <v>27</v>
      </c>
      <c r="H4" s="349" t="str">
        <f>C2</f>
        <v>Janeiro/2026.</v>
      </c>
      <c r="I4" s="349"/>
      <c r="J4" s="349" t="s">
        <v>28</v>
      </c>
      <c r="K4" s="350"/>
    </row>
    <row r="5" spans="1:11" ht="12.75" customHeight="1" x14ac:dyDescent="0.2">
      <c r="A5" s="303" t="s">
        <v>182</v>
      </c>
      <c r="B5" s="304"/>
      <c r="C5" s="304"/>
      <c r="D5" s="304"/>
      <c r="E5" s="304"/>
      <c r="F5" s="304"/>
      <c r="G5" s="120">
        <v>60</v>
      </c>
      <c r="H5" s="320">
        <v>60</v>
      </c>
      <c r="I5" s="320"/>
      <c r="J5" s="320">
        <f>G5+H5</f>
        <v>120</v>
      </c>
      <c r="K5" s="321"/>
    </row>
    <row r="6" spans="1:11" x14ac:dyDescent="0.2">
      <c r="A6" s="303" t="s">
        <v>184</v>
      </c>
      <c r="B6" s="304"/>
      <c r="C6" s="304"/>
      <c r="D6" s="304"/>
      <c r="E6" s="304"/>
      <c r="F6" s="304"/>
      <c r="G6" s="120">
        <v>500</v>
      </c>
      <c r="H6" s="320">
        <v>100</v>
      </c>
      <c r="I6" s="320"/>
      <c r="J6" s="320">
        <f t="shared" ref="J6" si="0">G6+H6</f>
        <v>600</v>
      </c>
      <c r="K6" s="321"/>
    </row>
    <row r="7" spans="1:11" x14ac:dyDescent="0.2">
      <c r="A7" s="303"/>
      <c r="B7" s="304"/>
      <c r="C7" s="304"/>
      <c r="D7" s="304"/>
      <c r="E7" s="304"/>
      <c r="F7" s="304"/>
      <c r="G7" s="120"/>
      <c r="H7" s="320"/>
      <c r="I7" s="320"/>
      <c r="J7" s="320">
        <f t="shared" ref="J7:J9" si="1">G7+H7</f>
        <v>0</v>
      </c>
      <c r="K7" s="321"/>
    </row>
    <row r="8" spans="1:11" x14ac:dyDescent="0.2">
      <c r="A8" s="303"/>
      <c r="B8" s="304"/>
      <c r="C8" s="304"/>
      <c r="D8" s="304"/>
      <c r="E8" s="304"/>
      <c r="F8" s="304"/>
      <c r="G8" s="120"/>
      <c r="H8" s="320"/>
      <c r="I8" s="320"/>
      <c r="J8" s="320">
        <f t="shared" si="1"/>
        <v>0</v>
      </c>
      <c r="K8" s="321"/>
    </row>
    <row r="9" spans="1:11" ht="13.5" thickBot="1" x14ac:dyDescent="0.25">
      <c r="A9" s="329"/>
      <c r="B9" s="330"/>
      <c r="C9" s="330"/>
      <c r="D9" s="330"/>
      <c r="E9" s="330"/>
      <c r="F9" s="330"/>
      <c r="G9" s="131"/>
      <c r="H9" s="327"/>
      <c r="I9" s="327"/>
      <c r="J9" s="327">
        <f t="shared" si="1"/>
        <v>0</v>
      </c>
      <c r="K9" s="328"/>
    </row>
    <row r="10" spans="1:11" ht="13.5" thickBot="1" x14ac:dyDescent="0.25">
      <c r="A10" s="318" t="s">
        <v>31</v>
      </c>
      <c r="B10" s="319"/>
      <c r="C10" s="319"/>
      <c r="D10" s="319"/>
      <c r="E10" s="319"/>
      <c r="F10" s="319"/>
      <c r="G10" s="160">
        <f>SUM(G5:G9)</f>
        <v>560</v>
      </c>
      <c r="H10" s="311">
        <f>SUM(H5:H9)</f>
        <v>160</v>
      </c>
      <c r="I10" s="311"/>
      <c r="J10" s="311">
        <f>SUM(J5:K9)</f>
        <v>720</v>
      </c>
      <c r="K10" s="312"/>
    </row>
    <row r="12" spans="1:11" ht="13.5" thickBot="1" x14ac:dyDescent="0.25"/>
    <row r="13" spans="1:11" ht="13.5" thickBot="1" x14ac:dyDescent="0.25">
      <c r="A13" s="313" t="s">
        <v>179</v>
      </c>
      <c r="B13" s="314"/>
      <c r="C13" s="314"/>
      <c r="D13" s="314"/>
      <c r="E13" s="314"/>
      <c r="F13" s="314"/>
      <c r="G13" s="314"/>
      <c r="H13" s="314"/>
      <c r="I13" s="314"/>
      <c r="J13" s="314"/>
      <c r="K13" s="315"/>
    </row>
    <row r="14" spans="1:11" ht="13.5" thickBot="1" x14ac:dyDescent="0.25">
      <c r="A14" s="150"/>
      <c r="B14" s="151"/>
      <c r="C14" s="151"/>
      <c r="D14" s="151"/>
      <c r="E14" s="151"/>
      <c r="F14" s="151"/>
      <c r="G14" s="151"/>
      <c r="H14" s="151"/>
      <c r="I14" s="151"/>
      <c r="J14" s="151"/>
      <c r="K14" s="153"/>
    </row>
    <row r="15" spans="1:11" x14ac:dyDescent="0.2">
      <c r="A15" s="316" t="s">
        <v>180</v>
      </c>
      <c r="B15" s="317"/>
      <c r="C15" s="317"/>
      <c r="D15" s="317"/>
      <c r="E15" s="123">
        <v>1100</v>
      </c>
      <c r="G15" s="316" t="s">
        <v>180</v>
      </c>
      <c r="H15" s="317"/>
      <c r="I15" s="317"/>
      <c r="J15" s="317"/>
      <c r="K15" s="123">
        <f>E15</f>
        <v>1100</v>
      </c>
    </row>
    <row r="16" spans="1:11" x14ac:dyDescent="0.2">
      <c r="A16" s="303" t="s">
        <v>102</v>
      </c>
      <c r="B16" s="304"/>
      <c r="C16" s="304"/>
      <c r="D16" s="304"/>
      <c r="E16" s="124">
        <v>0.05</v>
      </c>
      <c r="G16" s="303" t="s">
        <v>102</v>
      </c>
      <c r="H16" s="304"/>
      <c r="I16" s="304"/>
      <c r="J16" s="304"/>
      <c r="K16" s="124">
        <v>0.1</v>
      </c>
    </row>
    <row r="17" spans="1:11" x14ac:dyDescent="0.2">
      <c r="A17" s="303" t="s">
        <v>101</v>
      </c>
      <c r="B17" s="304"/>
      <c r="C17" s="304"/>
      <c r="D17" s="304"/>
      <c r="E17" s="125">
        <f>E15*E16</f>
        <v>55</v>
      </c>
      <c r="G17" s="303" t="s">
        <v>101</v>
      </c>
      <c r="H17" s="304"/>
      <c r="I17" s="304"/>
      <c r="J17" s="304"/>
      <c r="K17" s="125">
        <f>K15*K16</f>
        <v>110</v>
      </c>
    </row>
    <row r="18" spans="1:11" ht="4.1500000000000004" customHeight="1" x14ac:dyDescent="0.2">
      <c r="A18" s="303"/>
      <c r="B18" s="304"/>
      <c r="C18" s="304"/>
      <c r="D18" s="304"/>
      <c r="E18" s="158"/>
      <c r="G18" s="303"/>
      <c r="H18" s="304"/>
      <c r="I18" s="304"/>
      <c r="J18" s="304"/>
      <c r="K18" s="158"/>
    </row>
    <row r="19" spans="1:11" x14ac:dyDescent="0.2">
      <c r="A19" s="296" t="s">
        <v>103</v>
      </c>
      <c r="B19" s="297"/>
      <c r="C19" s="298"/>
      <c r="D19" s="159">
        <v>12</v>
      </c>
      <c r="E19" s="125">
        <f>E17*D19</f>
        <v>660</v>
      </c>
      <c r="G19" s="296" t="s">
        <v>103</v>
      </c>
      <c r="H19" s="297"/>
      <c r="I19" s="298"/>
      <c r="J19" s="159">
        <v>12</v>
      </c>
      <c r="K19" s="125">
        <f>K17*J19</f>
        <v>1320</v>
      </c>
    </row>
    <row r="20" spans="1:11" ht="4.1500000000000004" customHeight="1" x14ac:dyDescent="0.2">
      <c r="A20" s="296"/>
      <c r="B20" s="297"/>
      <c r="C20" s="297"/>
      <c r="D20" s="297"/>
      <c r="E20" s="299"/>
      <c r="G20" s="296"/>
      <c r="H20" s="297"/>
      <c r="I20" s="297"/>
      <c r="J20" s="297"/>
      <c r="K20" s="299"/>
    </row>
    <row r="21" spans="1:11" ht="13.5" thickBot="1" x14ac:dyDescent="0.25">
      <c r="A21" s="300" t="s">
        <v>104</v>
      </c>
      <c r="B21" s="301"/>
      <c r="C21" s="302"/>
      <c r="D21" s="164">
        <v>60</v>
      </c>
      <c r="E21" s="126">
        <f>E17*D21</f>
        <v>3300</v>
      </c>
      <c r="G21" s="300" t="s">
        <v>104</v>
      </c>
      <c r="H21" s="301"/>
      <c r="I21" s="302"/>
      <c r="J21" s="164">
        <v>60</v>
      </c>
      <c r="K21" s="126">
        <f>K17*J21</f>
        <v>6600</v>
      </c>
    </row>
    <row r="22" spans="1:11" ht="13.5" thickBot="1" x14ac:dyDescent="0.25">
      <c r="A22" s="127"/>
      <c r="B22" s="128"/>
      <c r="C22" s="128"/>
      <c r="D22" s="128"/>
      <c r="E22" s="128"/>
      <c r="F22" s="128"/>
      <c r="G22" s="128"/>
      <c r="H22" s="128"/>
      <c r="I22" s="128"/>
      <c r="J22" s="128"/>
      <c r="K22" s="129"/>
    </row>
    <row r="23" spans="1:11" ht="13.5" thickBot="1" x14ac:dyDescent="0.25">
      <c r="A23" s="122"/>
      <c r="K23" s="154"/>
    </row>
    <row r="24" spans="1:11" x14ac:dyDescent="0.2">
      <c r="A24" s="316" t="s">
        <v>180</v>
      </c>
      <c r="B24" s="317"/>
      <c r="C24" s="317"/>
      <c r="D24" s="317"/>
      <c r="E24" s="123">
        <v>2000</v>
      </c>
      <c r="G24" s="316" t="s">
        <v>180</v>
      </c>
      <c r="H24" s="317"/>
      <c r="I24" s="317"/>
      <c r="J24" s="317"/>
      <c r="K24" s="123">
        <f>E24</f>
        <v>2000</v>
      </c>
    </row>
    <row r="25" spans="1:11" x14ac:dyDescent="0.2">
      <c r="A25" s="303" t="s">
        <v>102</v>
      </c>
      <c r="B25" s="304"/>
      <c r="C25" s="304"/>
      <c r="D25" s="304"/>
      <c r="E25" s="124">
        <v>0.05</v>
      </c>
      <c r="G25" s="303" t="s">
        <v>102</v>
      </c>
      <c r="H25" s="304"/>
      <c r="I25" s="304"/>
      <c r="J25" s="304"/>
      <c r="K25" s="124">
        <v>0.1</v>
      </c>
    </row>
    <row r="26" spans="1:11" x14ac:dyDescent="0.2">
      <c r="A26" s="303" t="s">
        <v>101</v>
      </c>
      <c r="B26" s="304"/>
      <c r="C26" s="304"/>
      <c r="D26" s="304"/>
      <c r="E26" s="125">
        <f>E24*E25</f>
        <v>100</v>
      </c>
      <c r="G26" s="303" t="s">
        <v>101</v>
      </c>
      <c r="H26" s="304"/>
      <c r="I26" s="304"/>
      <c r="J26" s="304"/>
      <c r="K26" s="125">
        <f>K24*K25</f>
        <v>200</v>
      </c>
    </row>
    <row r="27" spans="1:11" ht="4.1500000000000004" customHeight="1" x14ac:dyDescent="0.2">
      <c r="A27" s="303"/>
      <c r="B27" s="304"/>
      <c r="C27" s="304"/>
      <c r="D27" s="304"/>
      <c r="E27" s="158"/>
      <c r="G27" s="303"/>
      <c r="H27" s="304"/>
      <c r="I27" s="304"/>
      <c r="J27" s="304"/>
      <c r="K27" s="158"/>
    </row>
    <row r="28" spans="1:11" x14ac:dyDescent="0.2">
      <c r="A28" s="296" t="s">
        <v>103</v>
      </c>
      <c r="B28" s="297"/>
      <c r="C28" s="298"/>
      <c r="D28" s="159">
        <v>12</v>
      </c>
      <c r="E28" s="125">
        <f>E26*D28</f>
        <v>1200</v>
      </c>
      <c r="G28" s="296" t="s">
        <v>103</v>
      </c>
      <c r="H28" s="297"/>
      <c r="I28" s="298"/>
      <c r="J28" s="159">
        <v>12</v>
      </c>
      <c r="K28" s="125">
        <f>K26*J28</f>
        <v>2400</v>
      </c>
    </row>
    <row r="29" spans="1:11" ht="4.1500000000000004" customHeight="1" x14ac:dyDescent="0.2">
      <c r="A29" s="296"/>
      <c r="B29" s="297"/>
      <c r="C29" s="297"/>
      <c r="D29" s="297"/>
      <c r="E29" s="299"/>
      <c r="G29" s="296"/>
      <c r="H29" s="297"/>
      <c r="I29" s="297"/>
      <c r="J29" s="297"/>
      <c r="K29" s="299"/>
    </row>
    <row r="30" spans="1:11" ht="13.5" thickBot="1" x14ac:dyDescent="0.25">
      <c r="A30" s="300" t="s">
        <v>104</v>
      </c>
      <c r="B30" s="301"/>
      <c r="C30" s="302"/>
      <c r="D30" s="164">
        <v>60</v>
      </c>
      <c r="E30" s="126">
        <f>E26*D30</f>
        <v>6000</v>
      </c>
      <c r="G30" s="300" t="s">
        <v>104</v>
      </c>
      <c r="H30" s="301"/>
      <c r="I30" s="302"/>
      <c r="J30" s="164">
        <v>60</v>
      </c>
      <c r="K30" s="126">
        <f>K26*J30</f>
        <v>12000</v>
      </c>
    </row>
    <row r="31" spans="1:11" ht="13.5" thickBot="1" x14ac:dyDescent="0.25">
      <c r="A31" s="127"/>
      <c r="B31" s="128"/>
      <c r="C31" s="128"/>
      <c r="D31" s="128"/>
      <c r="E31" s="128"/>
      <c r="F31" s="128"/>
      <c r="G31" s="128"/>
      <c r="H31" s="128"/>
      <c r="I31" s="128"/>
      <c r="J31" s="128"/>
      <c r="K31" s="129"/>
    </row>
    <row r="32" spans="1:11" ht="13.5" thickBot="1" x14ac:dyDescent="0.25"/>
    <row r="33" spans="1:11" ht="13.5" thickBot="1" x14ac:dyDescent="0.25">
      <c r="A33" s="313" t="s">
        <v>105</v>
      </c>
      <c r="B33" s="314"/>
      <c r="C33" s="314"/>
      <c r="D33" s="314"/>
      <c r="E33" s="314"/>
      <c r="F33" s="314"/>
      <c r="G33" s="314"/>
      <c r="H33" s="314"/>
      <c r="I33" s="314"/>
      <c r="J33" s="314"/>
      <c r="K33" s="315"/>
    </row>
    <row r="34" spans="1:11" x14ac:dyDescent="0.2">
      <c r="A34" s="305" t="s">
        <v>106</v>
      </c>
      <c r="B34" s="306"/>
      <c r="C34" s="306"/>
      <c r="D34" s="306"/>
      <c r="E34" s="306"/>
      <c r="F34" s="306"/>
      <c r="G34" s="306"/>
      <c r="H34" s="306"/>
      <c r="I34" s="306"/>
      <c r="J34" s="306"/>
      <c r="K34" s="307"/>
    </row>
    <row r="35" spans="1:11" ht="13.5" thickBot="1" x14ac:dyDescent="0.25">
      <c r="A35" s="338" t="s">
        <v>181</v>
      </c>
      <c r="B35" s="339"/>
      <c r="C35" s="339"/>
      <c r="D35" s="339"/>
      <c r="E35" s="339"/>
      <c r="F35" s="339"/>
      <c r="G35" s="339"/>
      <c r="H35" s="339"/>
      <c r="I35" s="339"/>
      <c r="J35" s="339"/>
      <c r="K35" s="340"/>
    </row>
    <row r="36" spans="1:11" ht="13.5" thickBot="1" x14ac:dyDescent="0.25">
      <c r="A36" s="122"/>
      <c r="K36" s="154"/>
    </row>
    <row r="37" spans="1:11" ht="13.5" thickBot="1" x14ac:dyDescent="0.25">
      <c r="A37" s="322" t="s">
        <v>107</v>
      </c>
      <c r="B37" s="323"/>
      <c r="C37" s="161">
        <v>55</v>
      </c>
      <c r="D37" s="324" t="s">
        <v>172</v>
      </c>
      <c r="E37" s="324" t="s">
        <v>27</v>
      </c>
      <c r="F37" s="155"/>
      <c r="G37" s="322" t="s">
        <v>107</v>
      </c>
      <c r="H37" s="323"/>
      <c r="I37" s="161">
        <v>110</v>
      </c>
      <c r="J37" s="324" t="s">
        <v>172</v>
      </c>
      <c r="K37" s="324" t="s">
        <v>27</v>
      </c>
    </row>
    <row r="38" spans="1:11" ht="13.5" thickBot="1" x14ac:dyDescent="0.25">
      <c r="A38" s="331" t="s">
        <v>168</v>
      </c>
      <c r="B38" s="332"/>
      <c r="C38" s="136">
        <v>5.0000000000000001E-3</v>
      </c>
      <c r="D38" s="325"/>
      <c r="E38" s="325"/>
      <c r="F38" s="155"/>
      <c r="G38" s="331" t="s">
        <v>168</v>
      </c>
      <c r="H38" s="332"/>
      <c r="I38" s="136">
        <v>5.0000000000000001E-3</v>
      </c>
      <c r="J38" s="325"/>
      <c r="K38" s="325"/>
    </row>
    <row r="39" spans="1:11" ht="13.5" thickBot="1" x14ac:dyDescent="0.25">
      <c r="A39" s="137" t="s">
        <v>169</v>
      </c>
      <c r="B39" s="137" t="s">
        <v>170</v>
      </c>
      <c r="C39" s="138" t="s">
        <v>171</v>
      </c>
      <c r="D39" s="326"/>
      <c r="E39" s="326"/>
      <c r="F39" s="155"/>
      <c r="G39" s="137" t="s">
        <v>169</v>
      </c>
      <c r="H39" s="137" t="s">
        <v>170</v>
      </c>
      <c r="I39" s="138" t="s">
        <v>171</v>
      </c>
      <c r="J39" s="326"/>
      <c r="K39" s="326"/>
    </row>
    <row r="40" spans="1:11" x14ac:dyDescent="0.2">
      <c r="A40" s="139" t="s">
        <v>108</v>
      </c>
      <c r="B40" s="134">
        <v>44501</v>
      </c>
      <c r="C40" s="140">
        <f>$C$37</f>
        <v>55</v>
      </c>
      <c r="D40" s="148">
        <f>0</f>
        <v>0</v>
      </c>
      <c r="E40" s="141">
        <f>C40</f>
        <v>55</v>
      </c>
      <c r="F40" s="156"/>
      <c r="G40" s="139" t="s">
        <v>108</v>
      </c>
      <c r="H40" s="134">
        <v>44501</v>
      </c>
      <c r="I40" s="140">
        <f>$I$37</f>
        <v>110</v>
      </c>
      <c r="J40" s="148">
        <f>0</f>
        <v>0</v>
      </c>
      <c r="K40" s="141">
        <f>I40</f>
        <v>110</v>
      </c>
    </row>
    <row r="41" spans="1:11" x14ac:dyDescent="0.2">
      <c r="A41" s="142" t="s">
        <v>109</v>
      </c>
      <c r="B41" s="130">
        <v>44531</v>
      </c>
      <c r="C41" s="143">
        <f t="shared" ref="C41:C99" si="2">$C$37</f>
        <v>55</v>
      </c>
      <c r="D41" s="149">
        <f>E40*$C$38</f>
        <v>0.27500000000000002</v>
      </c>
      <c r="E41" s="144">
        <f>E40+(E40*$C$38)+C41</f>
        <v>110.27500000000001</v>
      </c>
      <c r="F41" s="157"/>
      <c r="G41" s="142" t="s">
        <v>109</v>
      </c>
      <c r="H41" s="130">
        <v>44531</v>
      </c>
      <c r="I41" s="143">
        <f>$I$37</f>
        <v>110</v>
      </c>
      <c r="J41" s="149">
        <f>K40*$I$38</f>
        <v>0.55000000000000004</v>
      </c>
      <c r="K41" s="144">
        <f>K40+(K40*$I$38)+I41</f>
        <v>220.55</v>
      </c>
    </row>
    <row r="42" spans="1:11" x14ac:dyDescent="0.2">
      <c r="A42" s="142" t="s">
        <v>110</v>
      </c>
      <c r="B42" s="130">
        <v>44562</v>
      </c>
      <c r="C42" s="143">
        <f t="shared" si="2"/>
        <v>55</v>
      </c>
      <c r="D42" s="149">
        <f t="shared" ref="D42:D99" si="3">E41*$C$38</f>
        <v>0.55137500000000006</v>
      </c>
      <c r="E42" s="144">
        <f>E41+(E41*$C$38)+C42</f>
        <v>165.82637499999998</v>
      </c>
      <c r="F42" s="157"/>
      <c r="G42" s="142" t="s">
        <v>110</v>
      </c>
      <c r="H42" s="130">
        <v>44562</v>
      </c>
      <c r="I42" s="143">
        <f t="shared" ref="I42:I99" si="4">$I$37</f>
        <v>110</v>
      </c>
      <c r="J42" s="149">
        <f t="shared" ref="J42:J99" si="5">K41*$I$38</f>
        <v>1.1027500000000001</v>
      </c>
      <c r="K42" s="144">
        <f t="shared" ref="K42:K53" si="6">K41+(K41*$I$38)+I42</f>
        <v>331.65274999999997</v>
      </c>
    </row>
    <row r="43" spans="1:11" x14ac:dyDescent="0.2">
      <c r="A43" s="142" t="s">
        <v>111</v>
      </c>
      <c r="B43" s="130">
        <v>44593</v>
      </c>
      <c r="C43" s="143">
        <f t="shared" si="2"/>
        <v>55</v>
      </c>
      <c r="D43" s="149">
        <f t="shared" si="3"/>
        <v>0.82913187499999996</v>
      </c>
      <c r="E43" s="144">
        <f t="shared" ref="E43:E99" si="7">E42+(E42*$C$38)+C43</f>
        <v>221.65550687499999</v>
      </c>
      <c r="F43" s="157"/>
      <c r="G43" s="142" t="s">
        <v>111</v>
      </c>
      <c r="H43" s="130">
        <v>44593</v>
      </c>
      <c r="I43" s="143">
        <f t="shared" si="4"/>
        <v>110</v>
      </c>
      <c r="J43" s="149">
        <f t="shared" si="5"/>
        <v>1.6582637499999999</v>
      </c>
      <c r="K43" s="144">
        <f t="shared" si="6"/>
        <v>443.31101374999997</v>
      </c>
    </row>
    <row r="44" spans="1:11" x14ac:dyDescent="0.2">
      <c r="A44" s="142" t="s">
        <v>112</v>
      </c>
      <c r="B44" s="130">
        <v>44621</v>
      </c>
      <c r="C44" s="143">
        <f t="shared" si="2"/>
        <v>55</v>
      </c>
      <c r="D44" s="149">
        <f t="shared" si="3"/>
        <v>1.108277534375</v>
      </c>
      <c r="E44" s="144">
        <f t="shared" si="7"/>
        <v>277.76378440937498</v>
      </c>
      <c r="F44" s="157"/>
      <c r="G44" s="142" t="s">
        <v>112</v>
      </c>
      <c r="H44" s="130">
        <v>44621</v>
      </c>
      <c r="I44" s="143">
        <f t="shared" si="4"/>
        <v>110</v>
      </c>
      <c r="J44" s="149">
        <f t="shared" si="5"/>
        <v>2.21655506875</v>
      </c>
      <c r="K44" s="144">
        <f t="shared" si="6"/>
        <v>555.52756881874996</v>
      </c>
    </row>
    <row r="45" spans="1:11" x14ac:dyDescent="0.2">
      <c r="A45" s="142" t="s">
        <v>113</v>
      </c>
      <c r="B45" s="130">
        <v>44652</v>
      </c>
      <c r="C45" s="143">
        <f t="shared" si="2"/>
        <v>55</v>
      </c>
      <c r="D45" s="149">
        <f t="shared" si="3"/>
        <v>1.388818922046875</v>
      </c>
      <c r="E45" s="144">
        <f t="shared" si="7"/>
        <v>334.15260333142186</v>
      </c>
      <c r="F45" s="157"/>
      <c r="G45" s="142" t="s">
        <v>113</v>
      </c>
      <c r="H45" s="130">
        <v>44652</v>
      </c>
      <c r="I45" s="143">
        <f t="shared" si="4"/>
        <v>110</v>
      </c>
      <c r="J45" s="149">
        <f t="shared" si="5"/>
        <v>2.7776378440937499</v>
      </c>
      <c r="K45" s="144">
        <f t="shared" si="6"/>
        <v>668.30520666284372</v>
      </c>
    </row>
    <row r="46" spans="1:11" x14ac:dyDescent="0.2">
      <c r="A46" s="142" t="s">
        <v>114</v>
      </c>
      <c r="B46" s="130">
        <v>44682</v>
      </c>
      <c r="C46" s="143">
        <f t="shared" si="2"/>
        <v>55</v>
      </c>
      <c r="D46" s="149">
        <f t="shared" si="3"/>
        <v>1.6707630166571092</v>
      </c>
      <c r="E46" s="144">
        <f t="shared" si="7"/>
        <v>390.82336634807899</v>
      </c>
      <c r="F46" s="157"/>
      <c r="G46" s="142" t="s">
        <v>114</v>
      </c>
      <c r="H46" s="130">
        <v>44682</v>
      </c>
      <c r="I46" s="143">
        <f t="shared" si="4"/>
        <v>110</v>
      </c>
      <c r="J46" s="149">
        <f t="shared" si="5"/>
        <v>3.3415260333142185</v>
      </c>
      <c r="K46" s="144">
        <f t="shared" si="6"/>
        <v>781.64673269615798</v>
      </c>
    </row>
    <row r="47" spans="1:11" x14ac:dyDescent="0.2">
      <c r="A47" s="142" t="s">
        <v>115</v>
      </c>
      <c r="B47" s="130">
        <v>44713</v>
      </c>
      <c r="C47" s="143">
        <f t="shared" si="2"/>
        <v>55</v>
      </c>
      <c r="D47" s="149">
        <f t="shared" si="3"/>
        <v>1.954116831740395</v>
      </c>
      <c r="E47" s="144">
        <f t="shared" si="7"/>
        <v>447.7774831798194</v>
      </c>
      <c r="F47" s="157"/>
      <c r="G47" s="142" t="s">
        <v>115</v>
      </c>
      <c r="H47" s="130">
        <v>44713</v>
      </c>
      <c r="I47" s="143">
        <f t="shared" si="4"/>
        <v>110</v>
      </c>
      <c r="J47" s="149">
        <f t="shared" si="5"/>
        <v>3.9082336634807899</v>
      </c>
      <c r="K47" s="144">
        <f t="shared" si="6"/>
        <v>895.5549663596388</v>
      </c>
    </row>
    <row r="48" spans="1:11" x14ac:dyDescent="0.2">
      <c r="A48" s="142" t="s">
        <v>116</v>
      </c>
      <c r="B48" s="130">
        <v>44743</v>
      </c>
      <c r="C48" s="143">
        <f t="shared" si="2"/>
        <v>55</v>
      </c>
      <c r="D48" s="149">
        <f t="shared" si="3"/>
        <v>2.238887415899097</v>
      </c>
      <c r="E48" s="144">
        <f t="shared" si="7"/>
        <v>505.01637059571851</v>
      </c>
      <c r="F48" s="157"/>
      <c r="G48" s="142" t="s">
        <v>116</v>
      </c>
      <c r="H48" s="130">
        <v>44743</v>
      </c>
      <c r="I48" s="143">
        <f t="shared" si="4"/>
        <v>110</v>
      </c>
      <c r="J48" s="149">
        <f t="shared" si="5"/>
        <v>4.477774831798194</v>
      </c>
      <c r="K48" s="144">
        <f t="shared" si="6"/>
        <v>1010.032741191437</v>
      </c>
    </row>
    <row r="49" spans="1:11" x14ac:dyDescent="0.2">
      <c r="A49" s="142" t="s">
        <v>117</v>
      </c>
      <c r="B49" s="130">
        <v>44774</v>
      </c>
      <c r="C49" s="143">
        <f t="shared" si="2"/>
        <v>55</v>
      </c>
      <c r="D49" s="149">
        <f t="shared" si="3"/>
        <v>2.5250818529785928</v>
      </c>
      <c r="E49" s="144">
        <f t="shared" si="7"/>
        <v>562.5414524486971</v>
      </c>
      <c r="F49" s="157"/>
      <c r="G49" s="142" t="s">
        <v>117</v>
      </c>
      <c r="H49" s="130">
        <v>44774</v>
      </c>
      <c r="I49" s="143">
        <f t="shared" si="4"/>
        <v>110</v>
      </c>
      <c r="J49" s="149">
        <f t="shared" si="5"/>
        <v>5.0501637059571856</v>
      </c>
      <c r="K49" s="144">
        <f t="shared" si="6"/>
        <v>1125.0829048973942</v>
      </c>
    </row>
    <row r="50" spans="1:11" x14ac:dyDescent="0.2">
      <c r="A50" s="142" t="s">
        <v>118</v>
      </c>
      <c r="B50" s="130">
        <v>44805</v>
      </c>
      <c r="C50" s="143">
        <f t="shared" si="2"/>
        <v>55</v>
      </c>
      <c r="D50" s="149">
        <f t="shared" si="3"/>
        <v>2.8127072622434857</v>
      </c>
      <c r="E50" s="144">
        <f t="shared" si="7"/>
        <v>620.35415971094062</v>
      </c>
      <c r="F50" s="157"/>
      <c r="G50" s="142" t="s">
        <v>118</v>
      </c>
      <c r="H50" s="130">
        <v>44805</v>
      </c>
      <c r="I50" s="143">
        <f t="shared" si="4"/>
        <v>110</v>
      </c>
      <c r="J50" s="149">
        <f t="shared" si="5"/>
        <v>5.6254145244869713</v>
      </c>
      <c r="K50" s="144">
        <f t="shared" si="6"/>
        <v>1240.7083194218812</v>
      </c>
    </row>
    <row r="51" spans="1:11" x14ac:dyDescent="0.2">
      <c r="A51" s="142" t="s">
        <v>119</v>
      </c>
      <c r="B51" s="130">
        <v>44835</v>
      </c>
      <c r="C51" s="143">
        <f t="shared" si="2"/>
        <v>55</v>
      </c>
      <c r="D51" s="149">
        <f t="shared" si="3"/>
        <v>3.1017707985547034</v>
      </c>
      <c r="E51" s="144">
        <f t="shared" si="7"/>
        <v>678.45593050949537</v>
      </c>
      <c r="F51" s="157"/>
      <c r="G51" s="142" t="s">
        <v>119</v>
      </c>
      <c r="H51" s="130">
        <v>44835</v>
      </c>
      <c r="I51" s="143">
        <f t="shared" si="4"/>
        <v>110</v>
      </c>
      <c r="J51" s="149">
        <f t="shared" si="5"/>
        <v>6.2035415971094068</v>
      </c>
      <c r="K51" s="144">
        <f t="shared" si="6"/>
        <v>1356.9118610189907</v>
      </c>
    </row>
    <row r="52" spans="1:11" x14ac:dyDescent="0.2">
      <c r="A52" s="142" t="s">
        <v>120</v>
      </c>
      <c r="B52" s="130">
        <v>44866</v>
      </c>
      <c r="C52" s="143">
        <f t="shared" si="2"/>
        <v>55</v>
      </c>
      <c r="D52" s="149">
        <f t="shared" si="3"/>
        <v>3.3922796525474768</v>
      </c>
      <c r="E52" s="144">
        <f t="shared" si="7"/>
        <v>736.84821016204285</v>
      </c>
      <c r="F52" s="157"/>
      <c r="G52" s="142" t="s">
        <v>120</v>
      </c>
      <c r="H52" s="130">
        <v>44866</v>
      </c>
      <c r="I52" s="143">
        <f t="shared" si="4"/>
        <v>110</v>
      </c>
      <c r="J52" s="149">
        <f t="shared" si="5"/>
        <v>6.7845593050949535</v>
      </c>
      <c r="K52" s="144">
        <f t="shared" si="6"/>
        <v>1473.6964203240857</v>
      </c>
    </row>
    <row r="53" spans="1:11" x14ac:dyDescent="0.2">
      <c r="A53" s="142" t="s">
        <v>121</v>
      </c>
      <c r="B53" s="130">
        <v>44896</v>
      </c>
      <c r="C53" s="143">
        <f t="shared" si="2"/>
        <v>55</v>
      </c>
      <c r="D53" s="149">
        <f t="shared" si="3"/>
        <v>3.6842410508102144</v>
      </c>
      <c r="E53" s="144">
        <f t="shared" si="7"/>
        <v>795.53245121285306</v>
      </c>
      <c r="F53" s="157"/>
      <c r="G53" s="142" t="s">
        <v>121</v>
      </c>
      <c r="H53" s="130">
        <v>44896</v>
      </c>
      <c r="I53" s="143">
        <f t="shared" si="4"/>
        <v>110</v>
      </c>
      <c r="J53" s="149">
        <f t="shared" si="5"/>
        <v>7.3684821016204287</v>
      </c>
      <c r="K53" s="144">
        <f t="shared" si="6"/>
        <v>1591.0649024257061</v>
      </c>
    </row>
    <row r="54" spans="1:11" x14ac:dyDescent="0.2">
      <c r="A54" s="142" t="s">
        <v>122</v>
      </c>
      <c r="B54" s="130">
        <v>44927</v>
      </c>
      <c r="C54" s="143">
        <f t="shared" si="2"/>
        <v>55</v>
      </c>
      <c r="D54" s="149">
        <f t="shared" si="3"/>
        <v>3.9776622560642654</v>
      </c>
      <c r="E54" s="144">
        <f t="shared" si="7"/>
        <v>854.51011346891733</v>
      </c>
      <c r="F54" s="157"/>
      <c r="G54" s="142" t="s">
        <v>122</v>
      </c>
      <c r="H54" s="130">
        <v>44927</v>
      </c>
      <c r="I54" s="143">
        <f t="shared" si="4"/>
        <v>110</v>
      </c>
      <c r="J54" s="149">
        <f t="shared" si="5"/>
        <v>7.9553245121285308</v>
      </c>
      <c r="K54" s="144">
        <f t="shared" ref="K54:K99" si="8">K53+(K53*$I$38)+I54</f>
        <v>1709.0202269378347</v>
      </c>
    </row>
    <row r="55" spans="1:11" x14ac:dyDescent="0.2">
      <c r="A55" s="142" t="s">
        <v>123</v>
      </c>
      <c r="B55" s="130">
        <v>44958</v>
      </c>
      <c r="C55" s="143">
        <f t="shared" si="2"/>
        <v>55</v>
      </c>
      <c r="D55" s="149">
        <f t="shared" si="3"/>
        <v>4.2725505673445863</v>
      </c>
      <c r="E55" s="144">
        <f t="shared" si="7"/>
        <v>913.78266403626196</v>
      </c>
      <c r="F55" s="157"/>
      <c r="G55" s="142" t="s">
        <v>123</v>
      </c>
      <c r="H55" s="130">
        <v>44958</v>
      </c>
      <c r="I55" s="143">
        <f t="shared" si="4"/>
        <v>110</v>
      </c>
      <c r="J55" s="149">
        <f t="shared" si="5"/>
        <v>8.5451011346891725</v>
      </c>
      <c r="K55" s="144">
        <f t="shared" si="8"/>
        <v>1827.5653280725239</v>
      </c>
    </row>
    <row r="56" spans="1:11" x14ac:dyDescent="0.2">
      <c r="A56" s="142" t="s">
        <v>124</v>
      </c>
      <c r="B56" s="130">
        <v>44986</v>
      </c>
      <c r="C56" s="143">
        <f t="shared" si="2"/>
        <v>55</v>
      </c>
      <c r="D56" s="149">
        <f t="shared" si="3"/>
        <v>4.5689133201813101</v>
      </c>
      <c r="E56" s="144">
        <f t="shared" si="7"/>
        <v>973.35157735644327</v>
      </c>
      <c r="F56" s="157"/>
      <c r="G56" s="142" t="s">
        <v>124</v>
      </c>
      <c r="H56" s="130">
        <v>44986</v>
      </c>
      <c r="I56" s="143">
        <f t="shared" si="4"/>
        <v>110</v>
      </c>
      <c r="J56" s="149">
        <f t="shared" si="5"/>
        <v>9.1378266403626203</v>
      </c>
      <c r="K56" s="144">
        <f t="shared" si="8"/>
        <v>1946.7031547128865</v>
      </c>
    </row>
    <row r="57" spans="1:11" x14ac:dyDescent="0.2">
      <c r="A57" s="142" t="s">
        <v>125</v>
      </c>
      <c r="B57" s="130">
        <v>45017</v>
      </c>
      <c r="C57" s="143">
        <f t="shared" si="2"/>
        <v>55</v>
      </c>
      <c r="D57" s="149">
        <f t="shared" si="3"/>
        <v>4.8667578867822163</v>
      </c>
      <c r="E57" s="144">
        <f t="shared" si="7"/>
        <v>1033.2183352432255</v>
      </c>
      <c r="F57" s="157"/>
      <c r="G57" s="142" t="s">
        <v>125</v>
      </c>
      <c r="H57" s="130">
        <v>45017</v>
      </c>
      <c r="I57" s="143">
        <f t="shared" si="4"/>
        <v>110</v>
      </c>
      <c r="J57" s="149">
        <f t="shared" si="5"/>
        <v>9.7335157735644326</v>
      </c>
      <c r="K57" s="144">
        <f t="shared" si="8"/>
        <v>2066.436670486451</v>
      </c>
    </row>
    <row r="58" spans="1:11" x14ac:dyDescent="0.2">
      <c r="A58" s="142" t="s">
        <v>126</v>
      </c>
      <c r="B58" s="130">
        <v>45047</v>
      </c>
      <c r="C58" s="143">
        <f t="shared" si="2"/>
        <v>55</v>
      </c>
      <c r="D58" s="149">
        <f t="shared" si="3"/>
        <v>5.1660916762161273</v>
      </c>
      <c r="E58" s="144">
        <f t="shared" si="7"/>
        <v>1093.3844269194417</v>
      </c>
      <c r="F58" s="157"/>
      <c r="G58" s="142" t="s">
        <v>126</v>
      </c>
      <c r="H58" s="130">
        <v>45047</v>
      </c>
      <c r="I58" s="143">
        <f t="shared" si="4"/>
        <v>110</v>
      </c>
      <c r="J58" s="149">
        <f t="shared" si="5"/>
        <v>10.332183352432255</v>
      </c>
      <c r="K58" s="144">
        <f t="shared" si="8"/>
        <v>2186.7688538388834</v>
      </c>
    </row>
    <row r="59" spans="1:11" x14ac:dyDescent="0.2">
      <c r="A59" s="142" t="s">
        <v>127</v>
      </c>
      <c r="B59" s="130">
        <v>45078</v>
      </c>
      <c r="C59" s="143">
        <f t="shared" si="2"/>
        <v>55</v>
      </c>
      <c r="D59" s="149">
        <f t="shared" si="3"/>
        <v>5.4669221345972083</v>
      </c>
      <c r="E59" s="144">
        <f t="shared" si="7"/>
        <v>1153.8513490540388</v>
      </c>
      <c r="F59" s="157"/>
      <c r="G59" s="142" t="s">
        <v>127</v>
      </c>
      <c r="H59" s="130">
        <v>45078</v>
      </c>
      <c r="I59" s="143">
        <f t="shared" si="4"/>
        <v>110</v>
      </c>
      <c r="J59" s="149">
        <f t="shared" si="5"/>
        <v>10.933844269194417</v>
      </c>
      <c r="K59" s="144">
        <f t="shared" si="8"/>
        <v>2307.7026981080776</v>
      </c>
    </row>
    <row r="60" spans="1:11" x14ac:dyDescent="0.2">
      <c r="A60" s="142" t="s">
        <v>128</v>
      </c>
      <c r="B60" s="130">
        <v>45108</v>
      </c>
      <c r="C60" s="143">
        <f t="shared" si="2"/>
        <v>55</v>
      </c>
      <c r="D60" s="149">
        <f t="shared" si="3"/>
        <v>5.7692567452701944</v>
      </c>
      <c r="E60" s="144">
        <f t="shared" si="7"/>
        <v>1214.620605799309</v>
      </c>
      <c r="F60" s="157"/>
      <c r="G60" s="142" t="s">
        <v>128</v>
      </c>
      <c r="H60" s="130">
        <v>45108</v>
      </c>
      <c r="I60" s="143">
        <f t="shared" si="4"/>
        <v>110</v>
      </c>
      <c r="J60" s="149">
        <f t="shared" si="5"/>
        <v>11.538513490540389</v>
      </c>
      <c r="K60" s="144">
        <f t="shared" si="8"/>
        <v>2429.2412115986181</v>
      </c>
    </row>
    <row r="61" spans="1:11" x14ac:dyDescent="0.2">
      <c r="A61" s="142" t="s">
        <v>129</v>
      </c>
      <c r="B61" s="130">
        <v>45139</v>
      </c>
      <c r="C61" s="143">
        <f t="shared" si="2"/>
        <v>55</v>
      </c>
      <c r="D61" s="149">
        <f t="shared" si="3"/>
        <v>6.0731030289965453</v>
      </c>
      <c r="E61" s="144">
        <f t="shared" si="7"/>
        <v>1275.6937088283055</v>
      </c>
      <c r="F61" s="157"/>
      <c r="G61" s="142" t="s">
        <v>129</v>
      </c>
      <c r="H61" s="130">
        <v>45139</v>
      </c>
      <c r="I61" s="143">
        <f t="shared" si="4"/>
        <v>110</v>
      </c>
      <c r="J61" s="149">
        <f t="shared" si="5"/>
        <v>12.146206057993091</v>
      </c>
      <c r="K61" s="144">
        <f t="shared" si="8"/>
        <v>2551.387417656611</v>
      </c>
    </row>
    <row r="62" spans="1:11" x14ac:dyDescent="0.2">
      <c r="A62" s="142" t="s">
        <v>130</v>
      </c>
      <c r="B62" s="130">
        <v>45170</v>
      </c>
      <c r="C62" s="143">
        <f t="shared" si="2"/>
        <v>55</v>
      </c>
      <c r="D62" s="149">
        <f t="shared" si="3"/>
        <v>6.3784685441415272</v>
      </c>
      <c r="E62" s="144">
        <f t="shared" si="7"/>
        <v>1337.072177372447</v>
      </c>
      <c r="F62" s="157"/>
      <c r="G62" s="142" t="s">
        <v>130</v>
      </c>
      <c r="H62" s="130">
        <v>45170</v>
      </c>
      <c r="I62" s="143">
        <f t="shared" si="4"/>
        <v>110</v>
      </c>
      <c r="J62" s="149">
        <f t="shared" si="5"/>
        <v>12.756937088283054</v>
      </c>
      <c r="K62" s="144">
        <f t="shared" si="8"/>
        <v>2674.1443547448939</v>
      </c>
    </row>
    <row r="63" spans="1:11" x14ac:dyDescent="0.2">
      <c r="A63" s="142" t="s">
        <v>131</v>
      </c>
      <c r="B63" s="130">
        <v>45200</v>
      </c>
      <c r="C63" s="143">
        <f t="shared" si="2"/>
        <v>55</v>
      </c>
      <c r="D63" s="149">
        <f t="shared" si="3"/>
        <v>6.6853608868622345</v>
      </c>
      <c r="E63" s="144">
        <f t="shared" si="7"/>
        <v>1398.7575382593093</v>
      </c>
      <c r="F63" s="157"/>
      <c r="G63" s="142" t="s">
        <v>131</v>
      </c>
      <c r="H63" s="130">
        <v>45200</v>
      </c>
      <c r="I63" s="143">
        <f t="shared" si="4"/>
        <v>110</v>
      </c>
      <c r="J63" s="149">
        <f t="shared" si="5"/>
        <v>13.370721773724469</v>
      </c>
      <c r="K63" s="144">
        <f t="shared" si="8"/>
        <v>2797.5150765186186</v>
      </c>
    </row>
    <row r="64" spans="1:11" x14ac:dyDescent="0.2">
      <c r="A64" s="142" t="s">
        <v>132</v>
      </c>
      <c r="B64" s="130">
        <v>45231</v>
      </c>
      <c r="C64" s="143">
        <f t="shared" si="2"/>
        <v>55</v>
      </c>
      <c r="D64" s="149">
        <f t="shared" si="3"/>
        <v>6.9937876912965464</v>
      </c>
      <c r="E64" s="144">
        <f t="shared" si="7"/>
        <v>1460.7513259506059</v>
      </c>
      <c r="F64" s="157"/>
      <c r="G64" s="142" t="s">
        <v>132</v>
      </c>
      <c r="H64" s="130">
        <v>45231</v>
      </c>
      <c r="I64" s="143">
        <f t="shared" si="4"/>
        <v>110</v>
      </c>
      <c r="J64" s="149">
        <f t="shared" si="5"/>
        <v>13.987575382593093</v>
      </c>
      <c r="K64" s="144">
        <f t="shared" si="8"/>
        <v>2921.5026519012117</v>
      </c>
    </row>
    <row r="65" spans="1:11" x14ac:dyDescent="0.2">
      <c r="A65" s="142" t="s">
        <v>133</v>
      </c>
      <c r="B65" s="130">
        <v>45261</v>
      </c>
      <c r="C65" s="143">
        <f t="shared" si="2"/>
        <v>55</v>
      </c>
      <c r="D65" s="149">
        <f t="shared" si="3"/>
        <v>7.3037566297530292</v>
      </c>
      <c r="E65" s="144">
        <f t="shared" si="7"/>
        <v>1523.0550825803589</v>
      </c>
      <c r="F65" s="157"/>
      <c r="G65" s="142" t="s">
        <v>133</v>
      </c>
      <c r="H65" s="130">
        <v>45261</v>
      </c>
      <c r="I65" s="143">
        <f t="shared" si="4"/>
        <v>110</v>
      </c>
      <c r="J65" s="149">
        <f t="shared" si="5"/>
        <v>14.607513259506058</v>
      </c>
      <c r="K65" s="144">
        <f t="shared" si="8"/>
        <v>3046.1101651607178</v>
      </c>
    </row>
    <row r="66" spans="1:11" x14ac:dyDescent="0.2">
      <c r="A66" s="142" t="s">
        <v>134</v>
      </c>
      <c r="B66" s="130">
        <v>45292</v>
      </c>
      <c r="C66" s="143">
        <f t="shared" si="2"/>
        <v>55</v>
      </c>
      <c r="D66" s="149">
        <f t="shared" si="3"/>
        <v>7.615275412901795</v>
      </c>
      <c r="E66" s="144">
        <f t="shared" si="7"/>
        <v>1585.6703579932607</v>
      </c>
      <c r="F66" s="157"/>
      <c r="G66" s="142" t="s">
        <v>134</v>
      </c>
      <c r="H66" s="130">
        <v>45292</v>
      </c>
      <c r="I66" s="143">
        <f t="shared" si="4"/>
        <v>110</v>
      </c>
      <c r="J66" s="149">
        <f t="shared" si="5"/>
        <v>15.23055082580359</v>
      </c>
      <c r="K66" s="144">
        <f t="shared" si="8"/>
        <v>3171.3407159865214</v>
      </c>
    </row>
    <row r="67" spans="1:11" x14ac:dyDescent="0.2">
      <c r="A67" s="142" t="s">
        <v>135</v>
      </c>
      <c r="B67" s="130">
        <v>45323</v>
      </c>
      <c r="C67" s="143">
        <f t="shared" si="2"/>
        <v>55</v>
      </c>
      <c r="D67" s="149">
        <f t="shared" si="3"/>
        <v>7.9283517899663041</v>
      </c>
      <c r="E67" s="144">
        <f t="shared" si="7"/>
        <v>1648.5987097832269</v>
      </c>
      <c r="F67" s="157"/>
      <c r="G67" s="142" t="s">
        <v>135</v>
      </c>
      <c r="H67" s="130">
        <v>45323</v>
      </c>
      <c r="I67" s="143">
        <f t="shared" si="4"/>
        <v>110</v>
      </c>
      <c r="J67" s="149">
        <f t="shared" si="5"/>
        <v>15.856703579932608</v>
      </c>
      <c r="K67" s="144">
        <f t="shared" si="8"/>
        <v>3297.1974195664538</v>
      </c>
    </row>
    <row r="68" spans="1:11" x14ac:dyDescent="0.2">
      <c r="A68" s="142" t="s">
        <v>136</v>
      </c>
      <c r="B68" s="130">
        <v>45352</v>
      </c>
      <c r="C68" s="143">
        <f t="shared" si="2"/>
        <v>55</v>
      </c>
      <c r="D68" s="149">
        <f t="shared" si="3"/>
        <v>8.2429935489161341</v>
      </c>
      <c r="E68" s="144">
        <f t="shared" si="7"/>
        <v>1711.841703332143</v>
      </c>
      <c r="F68" s="157"/>
      <c r="G68" s="142" t="s">
        <v>136</v>
      </c>
      <c r="H68" s="130">
        <v>45352</v>
      </c>
      <c r="I68" s="143">
        <f t="shared" si="4"/>
        <v>110</v>
      </c>
      <c r="J68" s="149">
        <f t="shared" si="5"/>
        <v>16.485987097832268</v>
      </c>
      <c r="K68" s="144">
        <f t="shared" si="8"/>
        <v>3423.6834066642859</v>
      </c>
    </row>
    <row r="69" spans="1:11" x14ac:dyDescent="0.2">
      <c r="A69" s="142" t="s">
        <v>137</v>
      </c>
      <c r="B69" s="130">
        <v>45383</v>
      </c>
      <c r="C69" s="143">
        <f t="shared" si="2"/>
        <v>55</v>
      </c>
      <c r="D69" s="149">
        <f t="shared" si="3"/>
        <v>8.5592085166607159</v>
      </c>
      <c r="E69" s="144">
        <f t="shared" si="7"/>
        <v>1775.4009118488036</v>
      </c>
      <c r="F69" s="157"/>
      <c r="G69" s="142" t="s">
        <v>137</v>
      </c>
      <c r="H69" s="130">
        <v>45383</v>
      </c>
      <c r="I69" s="143">
        <f t="shared" si="4"/>
        <v>110</v>
      </c>
      <c r="J69" s="149">
        <f t="shared" si="5"/>
        <v>17.118417033321432</v>
      </c>
      <c r="K69" s="144">
        <f t="shared" si="8"/>
        <v>3550.8018236976072</v>
      </c>
    </row>
    <row r="70" spans="1:11" x14ac:dyDescent="0.2">
      <c r="A70" s="142" t="s">
        <v>138</v>
      </c>
      <c r="B70" s="130">
        <v>45413</v>
      </c>
      <c r="C70" s="143">
        <f t="shared" si="2"/>
        <v>55</v>
      </c>
      <c r="D70" s="149">
        <f t="shared" si="3"/>
        <v>8.8770045592440177</v>
      </c>
      <c r="E70" s="144">
        <f t="shared" si="7"/>
        <v>1839.2779164080475</v>
      </c>
      <c r="F70" s="157"/>
      <c r="G70" s="142" t="s">
        <v>138</v>
      </c>
      <c r="H70" s="130">
        <v>45413</v>
      </c>
      <c r="I70" s="143">
        <f t="shared" si="4"/>
        <v>110</v>
      </c>
      <c r="J70" s="149">
        <f t="shared" si="5"/>
        <v>17.754009118488035</v>
      </c>
      <c r="K70" s="144">
        <f t="shared" si="8"/>
        <v>3678.5558328160951</v>
      </c>
    </row>
    <row r="71" spans="1:11" x14ac:dyDescent="0.2">
      <c r="A71" s="142" t="s">
        <v>139</v>
      </c>
      <c r="B71" s="130">
        <v>45444</v>
      </c>
      <c r="C71" s="143">
        <f t="shared" si="2"/>
        <v>55</v>
      </c>
      <c r="D71" s="149">
        <f t="shared" si="3"/>
        <v>9.1963895820402382</v>
      </c>
      <c r="E71" s="144">
        <f t="shared" si="7"/>
        <v>1903.4743059900877</v>
      </c>
      <c r="F71" s="157"/>
      <c r="G71" s="142" t="s">
        <v>139</v>
      </c>
      <c r="H71" s="130">
        <v>45444</v>
      </c>
      <c r="I71" s="143">
        <f t="shared" si="4"/>
        <v>110</v>
      </c>
      <c r="J71" s="149">
        <f t="shared" si="5"/>
        <v>18.392779164080476</v>
      </c>
      <c r="K71" s="144">
        <f t="shared" si="8"/>
        <v>3806.9486119801754</v>
      </c>
    </row>
    <row r="72" spans="1:11" x14ac:dyDescent="0.2">
      <c r="A72" s="142" t="s">
        <v>140</v>
      </c>
      <c r="B72" s="130">
        <v>45474</v>
      </c>
      <c r="C72" s="143">
        <f t="shared" si="2"/>
        <v>55</v>
      </c>
      <c r="D72" s="149">
        <f t="shared" si="3"/>
        <v>9.517371529950438</v>
      </c>
      <c r="E72" s="144">
        <f t="shared" si="7"/>
        <v>1967.9916775200381</v>
      </c>
      <c r="F72" s="157"/>
      <c r="G72" s="142" t="s">
        <v>140</v>
      </c>
      <c r="H72" s="130">
        <v>45474</v>
      </c>
      <c r="I72" s="143">
        <f t="shared" si="4"/>
        <v>110</v>
      </c>
      <c r="J72" s="149">
        <f t="shared" si="5"/>
        <v>19.034743059900876</v>
      </c>
      <c r="K72" s="144">
        <f t="shared" si="8"/>
        <v>3935.9833550400763</v>
      </c>
    </row>
    <row r="73" spans="1:11" x14ac:dyDescent="0.2">
      <c r="A73" s="142" t="s">
        <v>141</v>
      </c>
      <c r="B73" s="130">
        <v>45505</v>
      </c>
      <c r="C73" s="143">
        <f t="shared" si="2"/>
        <v>55</v>
      </c>
      <c r="D73" s="149">
        <f t="shared" si="3"/>
        <v>9.8399583876001913</v>
      </c>
      <c r="E73" s="144">
        <f t="shared" si="7"/>
        <v>2032.8316359076384</v>
      </c>
      <c r="F73" s="157"/>
      <c r="G73" s="142" t="s">
        <v>141</v>
      </c>
      <c r="H73" s="130">
        <v>45505</v>
      </c>
      <c r="I73" s="143">
        <f t="shared" si="4"/>
        <v>110</v>
      </c>
      <c r="J73" s="149">
        <f t="shared" si="5"/>
        <v>19.679916775200383</v>
      </c>
      <c r="K73" s="144">
        <f t="shared" si="8"/>
        <v>4065.6632718152769</v>
      </c>
    </row>
    <row r="74" spans="1:11" x14ac:dyDescent="0.2">
      <c r="A74" s="142" t="s">
        <v>142</v>
      </c>
      <c r="B74" s="130">
        <v>45536</v>
      </c>
      <c r="C74" s="143">
        <f t="shared" si="2"/>
        <v>55</v>
      </c>
      <c r="D74" s="149">
        <f t="shared" si="3"/>
        <v>10.164158179538193</v>
      </c>
      <c r="E74" s="144">
        <f t="shared" si="7"/>
        <v>2097.9957940871764</v>
      </c>
      <c r="F74" s="157"/>
      <c r="G74" s="142" t="s">
        <v>142</v>
      </c>
      <c r="H74" s="130">
        <v>45536</v>
      </c>
      <c r="I74" s="143">
        <f t="shared" si="4"/>
        <v>110</v>
      </c>
      <c r="J74" s="149">
        <f t="shared" si="5"/>
        <v>20.328316359076386</v>
      </c>
      <c r="K74" s="144">
        <f t="shared" si="8"/>
        <v>4195.9915881743527</v>
      </c>
    </row>
    <row r="75" spans="1:11" x14ac:dyDescent="0.2">
      <c r="A75" s="142" t="s">
        <v>143</v>
      </c>
      <c r="B75" s="130">
        <v>45566</v>
      </c>
      <c r="C75" s="143">
        <f t="shared" si="2"/>
        <v>55</v>
      </c>
      <c r="D75" s="149">
        <f t="shared" si="3"/>
        <v>10.489978970435882</v>
      </c>
      <c r="E75" s="144">
        <f t="shared" si="7"/>
        <v>2163.4857730576123</v>
      </c>
      <c r="F75" s="157"/>
      <c r="G75" s="142" t="s">
        <v>143</v>
      </c>
      <c r="H75" s="130">
        <v>45566</v>
      </c>
      <c r="I75" s="143">
        <f t="shared" si="4"/>
        <v>110</v>
      </c>
      <c r="J75" s="149">
        <f t="shared" si="5"/>
        <v>20.979957940871763</v>
      </c>
      <c r="K75" s="144">
        <f t="shared" si="8"/>
        <v>4326.9715461152246</v>
      </c>
    </row>
    <row r="76" spans="1:11" x14ac:dyDescent="0.2">
      <c r="A76" s="142" t="s">
        <v>144</v>
      </c>
      <c r="B76" s="130">
        <v>45597</v>
      </c>
      <c r="C76" s="143">
        <f t="shared" si="2"/>
        <v>55</v>
      </c>
      <c r="D76" s="149">
        <f t="shared" si="3"/>
        <v>10.817428865288061</v>
      </c>
      <c r="E76" s="144">
        <f t="shared" si="7"/>
        <v>2229.3032019229004</v>
      </c>
      <c r="F76" s="157"/>
      <c r="G76" s="142" t="s">
        <v>144</v>
      </c>
      <c r="H76" s="130">
        <v>45597</v>
      </c>
      <c r="I76" s="143">
        <f t="shared" si="4"/>
        <v>110</v>
      </c>
      <c r="J76" s="149">
        <f t="shared" si="5"/>
        <v>21.634857730576122</v>
      </c>
      <c r="K76" s="144">
        <f t="shared" si="8"/>
        <v>4458.6064038458007</v>
      </c>
    </row>
    <row r="77" spans="1:11" x14ac:dyDescent="0.2">
      <c r="A77" s="142" t="s">
        <v>145</v>
      </c>
      <c r="B77" s="130">
        <v>45627</v>
      </c>
      <c r="C77" s="143">
        <f t="shared" si="2"/>
        <v>55</v>
      </c>
      <c r="D77" s="149">
        <f t="shared" si="3"/>
        <v>11.146516009614501</v>
      </c>
      <c r="E77" s="144">
        <f t="shared" si="7"/>
        <v>2295.4497179325149</v>
      </c>
      <c r="F77" s="157"/>
      <c r="G77" s="142" t="s">
        <v>145</v>
      </c>
      <c r="H77" s="130">
        <v>45627</v>
      </c>
      <c r="I77" s="143">
        <f t="shared" si="4"/>
        <v>110</v>
      </c>
      <c r="J77" s="149">
        <f t="shared" si="5"/>
        <v>22.293032019229003</v>
      </c>
      <c r="K77" s="144">
        <f t="shared" si="8"/>
        <v>4590.8994358650298</v>
      </c>
    </row>
    <row r="78" spans="1:11" x14ac:dyDescent="0.2">
      <c r="A78" s="142" t="s">
        <v>146</v>
      </c>
      <c r="B78" s="130">
        <v>45658</v>
      </c>
      <c r="C78" s="143">
        <f t="shared" si="2"/>
        <v>55</v>
      </c>
      <c r="D78" s="149">
        <f t="shared" si="3"/>
        <v>11.477248589662574</v>
      </c>
      <c r="E78" s="144">
        <f t="shared" si="7"/>
        <v>2361.9269665221773</v>
      </c>
      <c r="F78" s="157"/>
      <c r="G78" s="142" t="s">
        <v>146</v>
      </c>
      <c r="H78" s="130">
        <v>45658</v>
      </c>
      <c r="I78" s="143">
        <f t="shared" si="4"/>
        <v>110</v>
      </c>
      <c r="J78" s="149">
        <f t="shared" si="5"/>
        <v>22.954497179325148</v>
      </c>
      <c r="K78" s="144">
        <f t="shared" si="8"/>
        <v>4723.8539330443546</v>
      </c>
    </row>
    <row r="79" spans="1:11" x14ac:dyDescent="0.2">
      <c r="A79" s="142" t="s">
        <v>147</v>
      </c>
      <c r="B79" s="130">
        <v>45689</v>
      </c>
      <c r="C79" s="143">
        <f t="shared" si="2"/>
        <v>55</v>
      </c>
      <c r="D79" s="149">
        <f t="shared" si="3"/>
        <v>11.809634832610886</v>
      </c>
      <c r="E79" s="144">
        <f t="shared" si="7"/>
        <v>2428.736601354788</v>
      </c>
      <c r="F79" s="157"/>
      <c r="G79" s="142" t="s">
        <v>147</v>
      </c>
      <c r="H79" s="130">
        <v>45689</v>
      </c>
      <c r="I79" s="143">
        <f t="shared" si="4"/>
        <v>110</v>
      </c>
      <c r="J79" s="149">
        <f t="shared" si="5"/>
        <v>23.619269665221772</v>
      </c>
      <c r="K79" s="144">
        <f t="shared" si="8"/>
        <v>4857.4732027095761</v>
      </c>
    </row>
    <row r="80" spans="1:11" x14ac:dyDescent="0.2">
      <c r="A80" s="142" t="s">
        <v>148</v>
      </c>
      <c r="B80" s="130">
        <v>45717</v>
      </c>
      <c r="C80" s="143">
        <f t="shared" si="2"/>
        <v>55</v>
      </c>
      <c r="D80" s="149">
        <f t="shared" si="3"/>
        <v>12.143683006773941</v>
      </c>
      <c r="E80" s="144">
        <f t="shared" si="7"/>
        <v>2495.8802843615622</v>
      </c>
      <c r="F80" s="157"/>
      <c r="G80" s="142" t="s">
        <v>148</v>
      </c>
      <c r="H80" s="130">
        <v>45717</v>
      </c>
      <c r="I80" s="143">
        <f t="shared" si="4"/>
        <v>110</v>
      </c>
      <c r="J80" s="149">
        <f t="shared" si="5"/>
        <v>24.287366013547881</v>
      </c>
      <c r="K80" s="144">
        <f t="shared" si="8"/>
        <v>4991.7605687231244</v>
      </c>
    </row>
    <row r="81" spans="1:11" x14ac:dyDescent="0.2">
      <c r="A81" s="142" t="s">
        <v>149</v>
      </c>
      <c r="B81" s="130">
        <v>45748</v>
      </c>
      <c r="C81" s="143">
        <f t="shared" si="2"/>
        <v>55</v>
      </c>
      <c r="D81" s="149">
        <f t="shared" si="3"/>
        <v>12.479401421807811</v>
      </c>
      <c r="E81" s="144">
        <f t="shared" si="7"/>
        <v>2563.35968578337</v>
      </c>
      <c r="F81" s="157"/>
      <c r="G81" s="142" t="s">
        <v>149</v>
      </c>
      <c r="H81" s="130">
        <v>45748</v>
      </c>
      <c r="I81" s="143">
        <f t="shared" si="4"/>
        <v>110</v>
      </c>
      <c r="J81" s="149">
        <f t="shared" si="5"/>
        <v>24.958802843615622</v>
      </c>
      <c r="K81" s="144">
        <f t="shared" si="8"/>
        <v>5126.7193715667399</v>
      </c>
    </row>
    <row r="82" spans="1:11" x14ac:dyDescent="0.2">
      <c r="A82" s="142" t="s">
        <v>150</v>
      </c>
      <c r="B82" s="130">
        <v>45778</v>
      </c>
      <c r="C82" s="143">
        <f t="shared" si="2"/>
        <v>55</v>
      </c>
      <c r="D82" s="149">
        <f t="shared" si="3"/>
        <v>12.816798428916851</v>
      </c>
      <c r="E82" s="144">
        <f t="shared" si="7"/>
        <v>2631.1764842122866</v>
      </c>
      <c r="F82" s="157"/>
      <c r="G82" s="142" t="s">
        <v>150</v>
      </c>
      <c r="H82" s="130">
        <v>45778</v>
      </c>
      <c r="I82" s="143">
        <f t="shared" si="4"/>
        <v>110</v>
      </c>
      <c r="J82" s="149">
        <f t="shared" si="5"/>
        <v>25.633596857833702</v>
      </c>
      <c r="K82" s="144">
        <f t="shared" si="8"/>
        <v>5262.3529684245732</v>
      </c>
    </row>
    <row r="83" spans="1:11" x14ac:dyDescent="0.2">
      <c r="A83" s="142" t="s">
        <v>151</v>
      </c>
      <c r="B83" s="130">
        <v>45809</v>
      </c>
      <c r="C83" s="143">
        <f t="shared" si="2"/>
        <v>55</v>
      </c>
      <c r="D83" s="149">
        <f t="shared" si="3"/>
        <v>13.155882421061433</v>
      </c>
      <c r="E83" s="144">
        <f t="shared" si="7"/>
        <v>2699.3323666333481</v>
      </c>
      <c r="F83" s="157"/>
      <c r="G83" s="142" t="s">
        <v>151</v>
      </c>
      <c r="H83" s="130">
        <v>45809</v>
      </c>
      <c r="I83" s="143">
        <f t="shared" si="4"/>
        <v>110</v>
      </c>
      <c r="J83" s="149">
        <f t="shared" si="5"/>
        <v>26.311764842122866</v>
      </c>
      <c r="K83" s="144">
        <f t="shared" si="8"/>
        <v>5398.6647332666962</v>
      </c>
    </row>
    <row r="84" spans="1:11" x14ac:dyDescent="0.2">
      <c r="A84" s="142" t="s">
        <v>152</v>
      </c>
      <c r="B84" s="130">
        <v>45839</v>
      </c>
      <c r="C84" s="143">
        <f t="shared" si="2"/>
        <v>55</v>
      </c>
      <c r="D84" s="149">
        <f t="shared" si="3"/>
        <v>13.496661833166741</v>
      </c>
      <c r="E84" s="144">
        <f t="shared" si="7"/>
        <v>2767.829028466515</v>
      </c>
      <c r="F84" s="157"/>
      <c r="G84" s="142" t="s">
        <v>152</v>
      </c>
      <c r="H84" s="130">
        <v>45839</v>
      </c>
      <c r="I84" s="143">
        <f t="shared" si="4"/>
        <v>110</v>
      </c>
      <c r="J84" s="149">
        <f t="shared" si="5"/>
        <v>26.993323666333481</v>
      </c>
      <c r="K84" s="144">
        <f t="shared" si="8"/>
        <v>5535.6580569330299</v>
      </c>
    </row>
    <row r="85" spans="1:11" x14ac:dyDescent="0.2">
      <c r="A85" s="142" t="s">
        <v>153</v>
      </c>
      <c r="B85" s="130">
        <v>45870</v>
      </c>
      <c r="C85" s="143">
        <f t="shared" si="2"/>
        <v>55</v>
      </c>
      <c r="D85" s="149">
        <f t="shared" si="3"/>
        <v>13.839145142332574</v>
      </c>
      <c r="E85" s="144">
        <f t="shared" si="7"/>
        <v>2836.6681736088476</v>
      </c>
      <c r="F85" s="157"/>
      <c r="G85" s="142" t="s">
        <v>153</v>
      </c>
      <c r="H85" s="130">
        <v>45870</v>
      </c>
      <c r="I85" s="143">
        <f t="shared" si="4"/>
        <v>110</v>
      </c>
      <c r="J85" s="149">
        <f t="shared" si="5"/>
        <v>27.678290284665149</v>
      </c>
      <c r="K85" s="144">
        <f t="shared" si="8"/>
        <v>5673.3363472176952</v>
      </c>
    </row>
    <row r="86" spans="1:11" x14ac:dyDescent="0.2">
      <c r="A86" s="142" t="s">
        <v>154</v>
      </c>
      <c r="B86" s="130">
        <v>45901</v>
      </c>
      <c r="C86" s="143">
        <f t="shared" si="2"/>
        <v>55</v>
      </c>
      <c r="D86" s="149">
        <f t="shared" si="3"/>
        <v>14.183340868044239</v>
      </c>
      <c r="E86" s="144">
        <f t="shared" si="7"/>
        <v>2905.8515144768917</v>
      </c>
      <c r="F86" s="157"/>
      <c r="G86" s="142" t="s">
        <v>154</v>
      </c>
      <c r="H86" s="130">
        <v>45901</v>
      </c>
      <c r="I86" s="143">
        <f t="shared" si="4"/>
        <v>110</v>
      </c>
      <c r="J86" s="149">
        <f t="shared" si="5"/>
        <v>28.366681736088477</v>
      </c>
      <c r="K86" s="144">
        <f t="shared" si="8"/>
        <v>5811.7030289537834</v>
      </c>
    </row>
    <row r="87" spans="1:11" x14ac:dyDescent="0.2">
      <c r="A87" s="142" t="s">
        <v>155</v>
      </c>
      <c r="B87" s="130">
        <v>45931</v>
      </c>
      <c r="C87" s="143">
        <f t="shared" si="2"/>
        <v>55</v>
      </c>
      <c r="D87" s="149">
        <f t="shared" si="3"/>
        <v>14.529257572384459</v>
      </c>
      <c r="E87" s="144">
        <f t="shared" si="7"/>
        <v>2975.3807720492759</v>
      </c>
      <c r="F87" s="157"/>
      <c r="G87" s="142" t="s">
        <v>155</v>
      </c>
      <c r="H87" s="130">
        <v>45931</v>
      </c>
      <c r="I87" s="143">
        <f t="shared" si="4"/>
        <v>110</v>
      </c>
      <c r="J87" s="149">
        <f t="shared" si="5"/>
        <v>29.058515144768919</v>
      </c>
      <c r="K87" s="144">
        <f t="shared" si="8"/>
        <v>5950.7615440985519</v>
      </c>
    </row>
    <row r="88" spans="1:11" x14ac:dyDescent="0.2">
      <c r="A88" s="142" t="s">
        <v>156</v>
      </c>
      <c r="B88" s="130">
        <v>45962</v>
      </c>
      <c r="C88" s="143">
        <f t="shared" si="2"/>
        <v>55</v>
      </c>
      <c r="D88" s="149">
        <f t="shared" si="3"/>
        <v>14.876903860246379</v>
      </c>
      <c r="E88" s="144">
        <f t="shared" si="7"/>
        <v>3045.2576759095223</v>
      </c>
      <c r="F88" s="157"/>
      <c r="G88" s="142" t="s">
        <v>156</v>
      </c>
      <c r="H88" s="130">
        <v>45962</v>
      </c>
      <c r="I88" s="143">
        <f t="shared" si="4"/>
        <v>110</v>
      </c>
      <c r="J88" s="149">
        <f t="shared" si="5"/>
        <v>29.753807720492759</v>
      </c>
      <c r="K88" s="144">
        <f t="shared" si="8"/>
        <v>6090.5153518190446</v>
      </c>
    </row>
    <row r="89" spans="1:11" x14ac:dyDescent="0.2">
      <c r="A89" s="142" t="s">
        <v>157</v>
      </c>
      <c r="B89" s="130">
        <v>45992</v>
      </c>
      <c r="C89" s="143">
        <f t="shared" si="2"/>
        <v>55</v>
      </c>
      <c r="D89" s="149">
        <f t="shared" si="3"/>
        <v>15.226288379547611</v>
      </c>
      <c r="E89" s="144">
        <f t="shared" si="7"/>
        <v>3115.4839642890697</v>
      </c>
      <c r="F89" s="157"/>
      <c r="G89" s="142" t="s">
        <v>157</v>
      </c>
      <c r="H89" s="130">
        <v>45992</v>
      </c>
      <c r="I89" s="143">
        <f t="shared" si="4"/>
        <v>110</v>
      </c>
      <c r="J89" s="149">
        <f t="shared" si="5"/>
        <v>30.452576759095223</v>
      </c>
      <c r="K89" s="144">
        <f t="shared" si="8"/>
        <v>6230.9679285781394</v>
      </c>
    </row>
    <row r="90" spans="1:11" x14ac:dyDescent="0.2">
      <c r="A90" s="142" t="s">
        <v>158</v>
      </c>
      <c r="B90" s="130">
        <v>46023</v>
      </c>
      <c r="C90" s="143">
        <f t="shared" si="2"/>
        <v>55</v>
      </c>
      <c r="D90" s="149">
        <f t="shared" si="3"/>
        <v>15.577419821445348</v>
      </c>
      <c r="E90" s="144">
        <f t="shared" si="7"/>
        <v>3186.0613841105151</v>
      </c>
      <c r="F90" s="157"/>
      <c r="G90" s="142" t="s">
        <v>158</v>
      </c>
      <c r="H90" s="130">
        <v>46023</v>
      </c>
      <c r="I90" s="143">
        <f t="shared" si="4"/>
        <v>110</v>
      </c>
      <c r="J90" s="149">
        <f t="shared" si="5"/>
        <v>31.154839642890696</v>
      </c>
      <c r="K90" s="144">
        <f t="shared" si="8"/>
        <v>6372.1227682210301</v>
      </c>
    </row>
    <row r="91" spans="1:11" x14ac:dyDescent="0.2">
      <c r="A91" s="142" t="s">
        <v>159</v>
      </c>
      <c r="B91" s="130">
        <v>46054</v>
      </c>
      <c r="C91" s="143">
        <f t="shared" si="2"/>
        <v>55</v>
      </c>
      <c r="D91" s="149">
        <f t="shared" si="3"/>
        <v>15.930306920552576</v>
      </c>
      <c r="E91" s="144">
        <f t="shared" si="7"/>
        <v>3256.9916910310676</v>
      </c>
      <c r="F91" s="157"/>
      <c r="G91" s="142" t="s">
        <v>159</v>
      </c>
      <c r="H91" s="130">
        <v>46054</v>
      </c>
      <c r="I91" s="143">
        <f t="shared" si="4"/>
        <v>110</v>
      </c>
      <c r="J91" s="149">
        <f t="shared" si="5"/>
        <v>31.860613841105152</v>
      </c>
      <c r="K91" s="144">
        <f t="shared" si="8"/>
        <v>6513.9833820621352</v>
      </c>
    </row>
    <row r="92" spans="1:11" x14ac:dyDescent="0.2">
      <c r="A92" s="142" t="s">
        <v>160</v>
      </c>
      <c r="B92" s="130">
        <v>46082</v>
      </c>
      <c r="C92" s="143">
        <f t="shared" si="2"/>
        <v>55</v>
      </c>
      <c r="D92" s="149">
        <f t="shared" si="3"/>
        <v>16.284958455155337</v>
      </c>
      <c r="E92" s="144">
        <f t="shared" si="7"/>
        <v>3328.2766494862231</v>
      </c>
      <c r="F92" s="157"/>
      <c r="G92" s="142" t="s">
        <v>160</v>
      </c>
      <c r="H92" s="130">
        <v>46082</v>
      </c>
      <c r="I92" s="143">
        <f t="shared" si="4"/>
        <v>110</v>
      </c>
      <c r="J92" s="149">
        <f t="shared" si="5"/>
        <v>32.569916910310674</v>
      </c>
      <c r="K92" s="144">
        <f t="shared" si="8"/>
        <v>6656.5532989724461</v>
      </c>
    </row>
    <row r="93" spans="1:11" x14ac:dyDescent="0.2">
      <c r="A93" s="142" t="s">
        <v>161</v>
      </c>
      <c r="B93" s="130">
        <v>46113</v>
      </c>
      <c r="C93" s="143">
        <f t="shared" si="2"/>
        <v>55</v>
      </c>
      <c r="D93" s="149">
        <f t="shared" si="3"/>
        <v>16.641383247431115</v>
      </c>
      <c r="E93" s="144">
        <f t="shared" si="7"/>
        <v>3399.9180327336539</v>
      </c>
      <c r="F93" s="157"/>
      <c r="G93" s="142" t="s">
        <v>161</v>
      </c>
      <c r="H93" s="130">
        <v>46113</v>
      </c>
      <c r="I93" s="143">
        <f t="shared" si="4"/>
        <v>110</v>
      </c>
      <c r="J93" s="149">
        <f t="shared" si="5"/>
        <v>33.28276649486223</v>
      </c>
      <c r="K93" s="144">
        <f t="shared" si="8"/>
        <v>6799.8360654673079</v>
      </c>
    </row>
    <row r="94" spans="1:11" x14ac:dyDescent="0.2">
      <c r="A94" s="142" t="s">
        <v>162</v>
      </c>
      <c r="B94" s="130">
        <v>46143</v>
      </c>
      <c r="C94" s="143">
        <f t="shared" si="2"/>
        <v>55</v>
      </c>
      <c r="D94" s="149">
        <f t="shared" si="3"/>
        <v>16.99959016366827</v>
      </c>
      <c r="E94" s="144">
        <f t="shared" si="7"/>
        <v>3471.9176228973224</v>
      </c>
      <c r="F94" s="157"/>
      <c r="G94" s="142" t="s">
        <v>162</v>
      </c>
      <c r="H94" s="130">
        <v>46143</v>
      </c>
      <c r="I94" s="143">
        <f t="shared" si="4"/>
        <v>110</v>
      </c>
      <c r="J94" s="149">
        <f t="shared" si="5"/>
        <v>33.999180327336539</v>
      </c>
      <c r="K94" s="144">
        <f t="shared" si="8"/>
        <v>6943.8352457946448</v>
      </c>
    </row>
    <row r="95" spans="1:11" x14ac:dyDescent="0.2">
      <c r="A95" s="142" t="s">
        <v>163</v>
      </c>
      <c r="B95" s="130">
        <v>46174</v>
      </c>
      <c r="C95" s="143">
        <f t="shared" si="2"/>
        <v>55</v>
      </c>
      <c r="D95" s="149">
        <f t="shared" si="3"/>
        <v>17.359588114486613</v>
      </c>
      <c r="E95" s="144">
        <f t="shared" si="7"/>
        <v>3544.277211011809</v>
      </c>
      <c r="F95" s="157"/>
      <c r="G95" s="142" t="s">
        <v>163</v>
      </c>
      <c r="H95" s="130">
        <v>46174</v>
      </c>
      <c r="I95" s="143">
        <f t="shared" si="4"/>
        <v>110</v>
      </c>
      <c r="J95" s="149">
        <f t="shared" si="5"/>
        <v>34.719176228973225</v>
      </c>
      <c r="K95" s="144">
        <f t="shared" si="8"/>
        <v>7088.5544220236179</v>
      </c>
    </row>
    <row r="96" spans="1:11" x14ac:dyDescent="0.2">
      <c r="A96" s="142" t="s">
        <v>164</v>
      </c>
      <c r="B96" s="130">
        <v>46204</v>
      </c>
      <c r="C96" s="143">
        <f t="shared" si="2"/>
        <v>55</v>
      </c>
      <c r="D96" s="149">
        <f t="shared" si="3"/>
        <v>17.721386055059046</v>
      </c>
      <c r="E96" s="144">
        <f t="shared" si="7"/>
        <v>3616.9985970668681</v>
      </c>
      <c r="F96" s="157"/>
      <c r="G96" s="142" t="s">
        <v>164</v>
      </c>
      <c r="H96" s="130">
        <v>46204</v>
      </c>
      <c r="I96" s="143">
        <f t="shared" si="4"/>
        <v>110</v>
      </c>
      <c r="J96" s="149">
        <f t="shared" si="5"/>
        <v>35.442772110118092</v>
      </c>
      <c r="K96" s="144">
        <f t="shared" si="8"/>
        <v>7233.9971941337362</v>
      </c>
    </row>
    <row r="97" spans="1:11" x14ac:dyDescent="0.2">
      <c r="A97" s="142" t="s">
        <v>165</v>
      </c>
      <c r="B97" s="130">
        <v>46235</v>
      </c>
      <c r="C97" s="143">
        <f t="shared" si="2"/>
        <v>55</v>
      </c>
      <c r="D97" s="149">
        <f t="shared" si="3"/>
        <v>18.084992985334342</v>
      </c>
      <c r="E97" s="144">
        <f t="shared" si="7"/>
        <v>3690.0835900522025</v>
      </c>
      <c r="F97" s="157"/>
      <c r="G97" s="142" t="s">
        <v>165</v>
      </c>
      <c r="H97" s="130">
        <v>46235</v>
      </c>
      <c r="I97" s="143">
        <f t="shared" si="4"/>
        <v>110</v>
      </c>
      <c r="J97" s="149">
        <f t="shared" si="5"/>
        <v>36.169985970668684</v>
      </c>
      <c r="K97" s="144">
        <f t="shared" si="8"/>
        <v>7380.1671801044049</v>
      </c>
    </row>
    <row r="98" spans="1:11" x14ac:dyDescent="0.2">
      <c r="A98" s="142" t="s">
        <v>166</v>
      </c>
      <c r="B98" s="130">
        <v>46266</v>
      </c>
      <c r="C98" s="143">
        <f t="shared" si="2"/>
        <v>55</v>
      </c>
      <c r="D98" s="149">
        <f t="shared" si="3"/>
        <v>18.450417950261013</v>
      </c>
      <c r="E98" s="144">
        <f t="shared" si="7"/>
        <v>3763.5340080024635</v>
      </c>
      <c r="F98" s="157"/>
      <c r="G98" s="142" t="s">
        <v>166</v>
      </c>
      <c r="H98" s="130">
        <v>46266</v>
      </c>
      <c r="I98" s="143">
        <f t="shared" si="4"/>
        <v>110</v>
      </c>
      <c r="J98" s="149">
        <f t="shared" si="5"/>
        <v>36.900835900522026</v>
      </c>
      <c r="K98" s="144">
        <f t="shared" si="8"/>
        <v>7527.0680160049269</v>
      </c>
    </row>
    <row r="99" spans="1:11" ht="13.5" thickBot="1" x14ac:dyDescent="0.25">
      <c r="A99" s="135" t="s">
        <v>167</v>
      </c>
      <c r="B99" s="133">
        <v>46296</v>
      </c>
      <c r="C99" s="145">
        <f t="shared" si="2"/>
        <v>55</v>
      </c>
      <c r="D99" s="149">
        <f t="shared" si="3"/>
        <v>18.817670040012317</v>
      </c>
      <c r="E99" s="146">
        <f t="shared" si="7"/>
        <v>3837.3516780424757</v>
      </c>
      <c r="F99" s="157"/>
      <c r="G99" s="135" t="s">
        <v>167</v>
      </c>
      <c r="H99" s="133">
        <v>46296</v>
      </c>
      <c r="I99" s="143">
        <f t="shared" si="4"/>
        <v>110</v>
      </c>
      <c r="J99" s="149">
        <f t="shared" si="5"/>
        <v>37.635340080024633</v>
      </c>
      <c r="K99" s="144">
        <f t="shared" si="8"/>
        <v>7674.7033560849513</v>
      </c>
    </row>
    <row r="100" spans="1:11" ht="15.75" thickBot="1" x14ac:dyDescent="0.25">
      <c r="A100" s="333" t="s">
        <v>175</v>
      </c>
      <c r="B100" s="334"/>
      <c r="C100" s="147">
        <f>SUM(C40:C99)</f>
        <v>3300</v>
      </c>
      <c r="D100" s="147">
        <f>SUM(D40:D99)</f>
        <v>537.35167804247669</v>
      </c>
      <c r="E100" s="147">
        <f>E99</f>
        <v>3837.3516780424757</v>
      </c>
      <c r="F100" s="162"/>
      <c r="G100" s="333" t="s">
        <v>175</v>
      </c>
      <c r="H100" s="334"/>
      <c r="I100" s="147">
        <f>SUM(I40:I99)</f>
        <v>6600</v>
      </c>
      <c r="J100" s="147">
        <f>SUM(J40:J99)</f>
        <v>1074.7033560849534</v>
      </c>
      <c r="K100" s="147">
        <f>K99</f>
        <v>7674.7033560849513</v>
      </c>
    </row>
    <row r="101" spans="1:11" x14ac:dyDescent="0.2">
      <c r="C101" s="132"/>
      <c r="D101" s="132"/>
      <c r="I101" s="132"/>
      <c r="J101" s="132"/>
    </row>
    <row r="102" spans="1:11" ht="13.5" thickBot="1" x14ac:dyDescent="0.25">
      <c r="C102" s="132"/>
      <c r="D102" s="132"/>
      <c r="I102" s="132"/>
      <c r="J102" s="132"/>
    </row>
    <row r="103" spans="1:11" ht="22.15" customHeight="1" thickBot="1" x14ac:dyDescent="0.25">
      <c r="A103" s="335" t="s">
        <v>176</v>
      </c>
      <c r="B103" s="336"/>
      <c r="C103" s="336"/>
      <c r="D103" s="336"/>
      <c r="E103" s="337"/>
      <c r="F103" s="163"/>
      <c r="G103" s="335" t="s">
        <v>176</v>
      </c>
      <c r="H103" s="336"/>
      <c r="I103" s="336"/>
      <c r="J103" s="336"/>
      <c r="K103" s="337"/>
    </row>
    <row r="104" spans="1:11" x14ac:dyDescent="0.2">
      <c r="A104" s="305" t="s">
        <v>177</v>
      </c>
      <c r="B104" s="306"/>
      <c r="C104" s="306"/>
      <c r="D104" s="306"/>
      <c r="E104" s="307"/>
      <c r="F104" s="155"/>
      <c r="G104" s="305" t="s">
        <v>177</v>
      </c>
      <c r="H104" s="306"/>
      <c r="I104" s="306"/>
      <c r="J104" s="306"/>
      <c r="K104" s="307"/>
    </row>
    <row r="105" spans="1:11" x14ac:dyDescent="0.2">
      <c r="A105" s="308" t="s">
        <v>173</v>
      </c>
      <c r="B105" s="309"/>
      <c r="C105" s="309"/>
      <c r="D105" s="309"/>
      <c r="E105" s="310"/>
      <c r="F105" s="155"/>
      <c r="G105" s="308" t="s">
        <v>173</v>
      </c>
      <c r="H105" s="309"/>
      <c r="I105" s="309"/>
      <c r="J105" s="309"/>
      <c r="K105" s="310"/>
    </row>
    <row r="106" spans="1:11" ht="13.5" thickBot="1" x14ac:dyDescent="0.25">
      <c r="A106" s="308" t="s">
        <v>174</v>
      </c>
      <c r="B106" s="309"/>
      <c r="C106" s="309"/>
      <c r="D106" s="309"/>
      <c r="E106" s="310"/>
      <c r="F106" s="155"/>
      <c r="G106" s="308" t="s">
        <v>174</v>
      </c>
      <c r="H106" s="309"/>
      <c r="I106" s="309"/>
      <c r="J106" s="309"/>
      <c r="K106" s="310"/>
    </row>
    <row r="107" spans="1:11" x14ac:dyDescent="0.2">
      <c r="A107" s="150"/>
      <c r="B107" s="151"/>
      <c r="C107" s="152"/>
      <c r="D107" s="152"/>
      <c r="E107" s="153"/>
      <c r="G107" s="150"/>
      <c r="H107" s="151"/>
      <c r="I107" s="152"/>
      <c r="J107" s="152"/>
      <c r="K107" s="153"/>
    </row>
    <row r="108" spans="1:11" x14ac:dyDescent="0.2">
      <c r="A108" s="122"/>
      <c r="C108" s="121"/>
      <c r="D108" s="121"/>
      <c r="E108" s="154"/>
      <c r="G108" s="122"/>
      <c r="I108" s="121"/>
      <c r="J108" s="121"/>
      <c r="K108" s="154"/>
    </row>
    <row r="109" spans="1:11" x14ac:dyDescent="0.2">
      <c r="A109" s="122"/>
      <c r="E109" s="154"/>
      <c r="G109" s="122"/>
      <c r="K109" s="154"/>
    </row>
    <row r="110" spans="1:11" x14ac:dyDescent="0.2">
      <c r="A110" s="122"/>
      <c r="E110" s="154"/>
      <c r="G110" s="122"/>
      <c r="K110" s="154"/>
    </row>
    <row r="111" spans="1:11" x14ac:dyDescent="0.2">
      <c r="A111" s="122"/>
      <c r="E111" s="154"/>
      <c r="G111" s="122"/>
      <c r="K111" s="154"/>
    </row>
    <row r="112" spans="1:11" x14ac:dyDescent="0.2">
      <c r="A112" s="122"/>
      <c r="E112" s="154"/>
      <c r="G112" s="122"/>
      <c r="K112" s="154"/>
    </row>
    <row r="113" spans="1:11" x14ac:dyDescent="0.2">
      <c r="A113" s="122"/>
      <c r="E113" s="154"/>
      <c r="G113" s="122"/>
      <c r="K113" s="154"/>
    </row>
    <row r="114" spans="1:11" x14ac:dyDescent="0.2">
      <c r="A114" s="122"/>
      <c r="E114" s="154"/>
      <c r="G114" s="122"/>
      <c r="K114" s="154"/>
    </row>
    <row r="115" spans="1:11" x14ac:dyDescent="0.2">
      <c r="A115" s="122"/>
      <c r="E115" s="154"/>
      <c r="G115" s="122"/>
      <c r="K115" s="154"/>
    </row>
    <row r="116" spans="1:11" x14ac:dyDescent="0.2">
      <c r="A116" s="122"/>
      <c r="E116" s="154"/>
      <c r="G116" s="122"/>
      <c r="K116" s="154"/>
    </row>
    <row r="117" spans="1:11" x14ac:dyDescent="0.2">
      <c r="A117" s="122"/>
      <c r="E117" s="154"/>
      <c r="G117" s="122"/>
      <c r="K117" s="154"/>
    </row>
    <row r="118" spans="1:11" x14ac:dyDescent="0.2">
      <c r="A118" s="122"/>
      <c r="E118" s="154"/>
      <c r="G118" s="122"/>
      <c r="K118" s="154"/>
    </row>
    <row r="119" spans="1:11" x14ac:dyDescent="0.2">
      <c r="A119" s="122"/>
      <c r="E119" s="154"/>
      <c r="G119" s="122"/>
      <c r="K119" s="154"/>
    </row>
    <row r="120" spans="1:11" x14ac:dyDescent="0.2">
      <c r="A120" s="122"/>
      <c r="E120" s="154"/>
      <c r="G120" s="122"/>
      <c r="K120" s="154"/>
    </row>
    <row r="121" spans="1:11" x14ac:dyDescent="0.2">
      <c r="A121" s="122"/>
      <c r="E121" s="154"/>
      <c r="G121" s="122"/>
      <c r="K121" s="154"/>
    </row>
    <row r="122" spans="1:11" x14ac:dyDescent="0.2">
      <c r="A122" s="122"/>
      <c r="E122" s="154"/>
      <c r="G122" s="122"/>
      <c r="K122" s="154"/>
    </row>
    <row r="123" spans="1:11" ht="13.5" thickBot="1" x14ac:dyDescent="0.25">
      <c r="A123" s="127"/>
      <c r="B123" s="128"/>
      <c r="C123" s="128"/>
      <c r="D123" s="128"/>
      <c r="E123" s="129"/>
      <c r="F123" s="128"/>
      <c r="G123" s="127"/>
      <c r="H123" s="128"/>
      <c r="I123" s="128"/>
      <c r="J123" s="128"/>
      <c r="K123" s="129"/>
    </row>
    <row r="124" spans="1:11" x14ac:dyDescent="0.2">
      <c r="A124" s="287" t="s">
        <v>185</v>
      </c>
      <c r="B124" s="288"/>
      <c r="C124" s="288"/>
      <c r="D124" s="288"/>
      <c r="E124" s="288"/>
      <c r="F124" s="288"/>
      <c r="G124" s="288"/>
      <c r="H124" s="288"/>
      <c r="I124" s="288"/>
      <c r="J124" s="288"/>
      <c r="K124" s="289"/>
    </row>
    <row r="125" spans="1:11" x14ac:dyDescent="0.2">
      <c r="A125" s="290"/>
      <c r="B125" s="291"/>
      <c r="C125" s="291"/>
      <c r="D125" s="291"/>
      <c r="E125" s="291"/>
      <c r="F125" s="291"/>
      <c r="G125" s="291"/>
      <c r="H125" s="291"/>
      <c r="I125" s="291"/>
      <c r="J125" s="291"/>
      <c r="K125" s="292"/>
    </row>
    <row r="126" spans="1:11" x14ac:dyDescent="0.2">
      <c r="A126" s="290"/>
      <c r="B126" s="291"/>
      <c r="C126" s="291"/>
      <c r="D126" s="291"/>
      <c r="E126" s="291"/>
      <c r="F126" s="291"/>
      <c r="G126" s="291"/>
      <c r="H126" s="291"/>
      <c r="I126" s="291"/>
      <c r="J126" s="291"/>
      <c r="K126" s="292"/>
    </row>
    <row r="127" spans="1:11" x14ac:dyDescent="0.2">
      <c r="A127" s="290"/>
      <c r="B127" s="291"/>
      <c r="C127" s="291"/>
      <c r="D127" s="291"/>
      <c r="E127" s="291"/>
      <c r="F127" s="291"/>
      <c r="G127" s="291"/>
      <c r="H127" s="291"/>
      <c r="I127" s="291"/>
      <c r="J127" s="291"/>
      <c r="K127" s="292"/>
    </row>
    <row r="128" spans="1:11" x14ac:dyDescent="0.2">
      <c r="A128" s="290"/>
      <c r="B128" s="291"/>
      <c r="C128" s="291"/>
      <c r="D128" s="291"/>
      <c r="E128" s="291"/>
      <c r="F128" s="291"/>
      <c r="G128" s="291"/>
      <c r="H128" s="291"/>
      <c r="I128" s="291"/>
      <c r="J128" s="291"/>
      <c r="K128" s="292"/>
    </row>
    <row r="129" spans="1:11" x14ac:dyDescent="0.2">
      <c r="A129" s="290"/>
      <c r="B129" s="291"/>
      <c r="C129" s="291"/>
      <c r="D129" s="291"/>
      <c r="E129" s="291"/>
      <c r="F129" s="291"/>
      <c r="G129" s="291"/>
      <c r="H129" s="291"/>
      <c r="I129" s="291"/>
      <c r="J129" s="291"/>
      <c r="K129" s="292"/>
    </row>
    <row r="130" spans="1:11" x14ac:dyDescent="0.2">
      <c r="A130" s="290"/>
      <c r="B130" s="291"/>
      <c r="C130" s="291"/>
      <c r="D130" s="291"/>
      <c r="E130" s="291"/>
      <c r="F130" s="291"/>
      <c r="G130" s="291"/>
      <c r="H130" s="291"/>
      <c r="I130" s="291"/>
      <c r="J130" s="291"/>
      <c r="K130" s="292"/>
    </row>
    <row r="131" spans="1:11" x14ac:dyDescent="0.2">
      <c r="A131" s="290"/>
      <c r="B131" s="291"/>
      <c r="C131" s="291"/>
      <c r="D131" s="291"/>
      <c r="E131" s="291"/>
      <c r="F131" s="291"/>
      <c r="G131" s="291"/>
      <c r="H131" s="291"/>
      <c r="I131" s="291"/>
      <c r="J131" s="291"/>
      <c r="K131" s="292"/>
    </row>
    <row r="132" spans="1:11" x14ac:dyDescent="0.2">
      <c r="A132" s="290"/>
      <c r="B132" s="291"/>
      <c r="C132" s="291"/>
      <c r="D132" s="291"/>
      <c r="E132" s="291"/>
      <c r="F132" s="291"/>
      <c r="G132" s="291"/>
      <c r="H132" s="291"/>
      <c r="I132" s="291"/>
      <c r="J132" s="291"/>
      <c r="K132" s="292"/>
    </row>
    <row r="133" spans="1:11" x14ac:dyDescent="0.2">
      <c r="A133" s="290"/>
      <c r="B133" s="291"/>
      <c r="C133" s="291"/>
      <c r="D133" s="291"/>
      <c r="E133" s="291"/>
      <c r="F133" s="291"/>
      <c r="G133" s="291"/>
      <c r="H133" s="291"/>
      <c r="I133" s="291"/>
      <c r="J133" s="291"/>
      <c r="K133" s="292"/>
    </row>
    <row r="134" spans="1:11" ht="13.5" thickBot="1" x14ac:dyDescent="0.25">
      <c r="A134" s="293"/>
      <c r="B134" s="294"/>
      <c r="C134" s="294"/>
      <c r="D134" s="294"/>
      <c r="E134" s="294"/>
      <c r="F134" s="294"/>
      <c r="G134" s="294"/>
      <c r="H134" s="294"/>
      <c r="I134" s="294"/>
      <c r="J134" s="294"/>
      <c r="K134" s="295"/>
    </row>
  </sheetData>
  <sheetProtection algorithmName="SHA-512" hashValue="TsvHSfg3Z6r9N6T6MkdSrlLco9zmMGAVlHNgca3qLTMc4tXnwXm2HZB8X95IirdA9K4afIg2Q+4+yBVgYUeLCA==" saltValue="Z2ybgc+wkFz05eXRYW3o/Q==" spinCount="100000" sheet="1" objects="1" scenarios="1"/>
  <mergeCells count="76">
    <mergeCell ref="A1:K1"/>
    <mergeCell ref="A2:B2"/>
    <mergeCell ref="C2:K2"/>
    <mergeCell ref="A3:K3"/>
    <mergeCell ref="J4:K4"/>
    <mergeCell ref="H4:I4"/>
    <mergeCell ref="A4:F4"/>
    <mergeCell ref="A20:E20"/>
    <mergeCell ref="G105:K105"/>
    <mergeCell ref="G106:K106"/>
    <mergeCell ref="E37:E39"/>
    <mergeCell ref="A37:B37"/>
    <mergeCell ref="A38:B38"/>
    <mergeCell ref="D37:D39"/>
    <mergeCell ref="A100:B100"/>
    <mergeCell ref="K37:K39"/>
    <mergeCell ref="G38:H38"/>
    <mergeCell ref="G100:H100"/>
    <mergeCell ref="G103:K103"/>
    <mergeCell ref="A35:K35"/>
    <mergeCell ref="A103:E103"/>
    <mergeCell ref="G37:H37"/>
    <mergeCell ref="J37:J39"/>
    <mergeCell ref="J8:K8"/>
    <mergeCell ref="J9:K9"/>
    <mergeCell ref="A9:F9"/>
    <mergeCell ref="H9:I9"/>
    <mergeCell ref="G24:J24"/>
    <mergeCell ref="G25:J25"/>
    <mergeCell ref="A24:D24"/>
    <mergeCell ref="A25:D25"/>
    <mergeCell ref="A33:K33"/>
    <mergeCell ref="A34:K34"/>
    <mergeCell ref="G26:J26"/>
    <mergeCell ref="G27:J27"/>
    <mergeCell ref="A19:C19"/>
    <mergeCell ref="A21:C21"/>
    <mergeCell ref="H5:I5"/>
    <mergeCell ref="H6:I6"/>
    <mergeCell ref="H7:I7"/>
    <mergeCell ref="H8:I8"/>
    <mergeCell ref="J5:K5"/>
    <mergeCell ref="J6:K6"/>
    <mergeCell ref="J7:K7"/>
    <mergeCell ref="A5:F5"/>
    <mergeCell ref="A6:F6"/>
    <mergeCell ref="A7:F7"/>
    <mergeCell ref="A8:F8"/>
    <mergeCell ref="G18:J18"/>
    <mergeCell ref="J10:K10"/>
    <mergeCell ref="H10:I10"/>
    <mergeCell ref="A13:K13"/>
    <mergeCell ref="G15:J15"/>
    <mergeCell ref="G16:J16"/>
    <mergeCell ref="G17:J17"/>
    <mergeCell ref="A15:D15"/>
    <mergeCell ref="A17:D17"/>
    <mergeCell ref="A18:D18"/>
    <mergeCell ref="A16:D16"/>
    <mergeCell ref="A10:F10"/>
    <mergeCell ref="A124:K134"/>
    <mergeCell ref="A28:C28"/>
    <mergeCell ref="A29:E29"/>
    <mergeCell ref="A30:C30"/>
    <mergeCell ref="G19:I19"/>
    <mergeCell ref="G20:K20"/>
    <mergeCell ref="G21:I21"/>
    <mergeCell ref="G28:I28"/>
    <mergeCell ref="G29:K29"/>
    <mergeCell ref="G30:I30"/>
    <mergeCell ref="A26:D26"/>
    <mergeCell ref="A27:D27"/>
    <mergeCell ref="G104:K104"/>
    <mergeCell ref="A104:E104"/>
    <mergeCell ref="A105:E105"/>
    <mergeCell ref="A106:E106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6" orientation="landscape" verticalDpi="72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2.75" x14ac:dyDescent="0.2"/>
  <sheetData/>
  <sheetProtection sheet="1" objects="1" scenarios="1"/>
  <phoneticPr fontId="13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666"/>
  <sheetViews>
    <sheetView showGridLines="0" zoomScale="85" zoomScaleNormal="85" zoomScaleSheetLayoutView="75" workbookViewId="0">
      <selection activeCell="G6" sqref="G6:H6"/>
    </sheetView>
  </sheetViews>
  <sheetFormatPr defaultColWidth="9.140625" defaultRowHeight="15" x14ac:dyDescent="0.2"/>
  <cols>
    <col min="1" max="1" width="37.140625" style="3" customWidth="1"/>
    <col min="2" max="2" width="18.7109375" style="6" customWidth="1"/>
    <col min="3" max="3" width="1.7109375" style="6" customWidth="1"/>
    <col min="4" max="4" width="39.28515625" style="3" customWidth="1"/>
    <col min="5" max="5" width="18.7109375" style="3" customWidth="1"/>
    <col min="6" max="6" width="4" style="3" customWidth="1"/>
    <col min="7" max="7" width="25" style="3" customWidth="1"/>
    <col min="8" max="8" width="15.85546875" style="3" bestFit="1" customWidth="1"/>
    <col min="9" max="9" width="24" style="3" bestFit="1" customWidth="1"/>
    <col min="10" max="10" width="12.85546875" style="3" bestFit="1" customWidth="1"/>
    <col min="11" max="16384" width="9.140625" style="3"/>
  </cols>
  <sheetData>
    <row r="1" spans="1:10" ht="26.25" customHeight="1" thickBot="1" x14ac:dyDescent="0.25">
      <c r="A1" s="249" t="s">
        <v>97</v>
      </c>
      <c r="B1" s="250"/>
      <c r="C1" s="250"/>
      <c r="D1" s="250"/>
      <c r="E1" s="251"/>
      <c r="G1" s="108"/>
      <c r="H1" s="109"/>
    </row>
    <row r="2" spans="1:10" s="4" customFormat="1" ht="21" customHeight="1" x14ac:dyDescent="0.2">
      <c r="A2" s="273" t="s">
        <v>15</v>
      </c>
      <c r="B2" s="268" t="s">
        <v>200</v>
      </c>
      <c r="C2" s="268"/>
      <c r="D2" s="268"/>
      <c r="E2" s="269"/>
      <c r="G2" s="110"/>
      <c r="H2" s="111"/>
    </row>
    <row r="3" spans="1:10" s="4" customFormat="1" ht="21" customHeight="1" thickBot="1" x14ac:dyDescent="0.25">
      <c r="A3" s="274"/>
      <c r="B3" s="271"/>
      <c r="C3" s="271"/>
      <c r="D3" s="271"/>
      <c r="E3" s="272"/>
      <c r="G3" s="110"/>
      <c r="H3" s="111"/>
      <c r="I3" s="52"/>
    </row>
    <row r="4" spans="1:10" s="5" customFormat="1" ht="5.25" customHeight="1" thickBot="1" x14ac:dyDescent="0.25">
      <c r="A4" s="278"/>
      <c r="B4" s="279"/>
      <c r="C4" s="279"/>
      <c r="D4" s="279"/>
      <c r="E4" s="280"/>
      <c r="G4" s="112"/>
      <c r="H4" s="113"/>
    </row>
    <row r="5" spans="1:10" s="10" customFormat="1" ht="15.75" thickBot="1" x14ac:dyDescent="0.3">
      <c r="A5" s="283"/>
      <c r="B5" s="281"/>
      <c r="C5" s="210"/>
      <c r="D5" s="283"/>
      <c r="E5" s="282"/>
      <c r="G5" s="13"/>
      <c r="H5" s="17"/>
    </row>
    <row r="6" spans="1:10" s="11" customFormat="1" ht="15" customHeight="1" thickBot="1" x14ac:dyDescent="0.25">
      <c r="A6" s="1" t="s">
        <v>0</v>
      </c>
      <c r="B6" s="2" t="s">
        <v>18</v>
      </c>
      <c r="C6" s="211"/>
      <c r="D6" s="1" t="s">
        <v>0</v>
      </c>
      <c r="E6" s="2" t="s">
        <v>1</v>
      </c>
      <c r="G6" s="221"/>
      <c r="H6" s="223"/>
    </row>
    <row r="7" spans="1:10" s="22" customFormat="1" ht="14.85" customHeight="1" x14ac:dyDescent="0.2">
      <c r="A7" s="183"/>
      <c r="B7" s="201"/>
      <c r="C7" s="212"/>
      <c r="D7" s="177"/>
      <c r="E7" s="184"/>
      <c r="G7" s="247" t="s">
        <v>95</v>
      </c>
      <c r="H7" s="248"/>
    </row>
    <row r="8" spans="1:10" s="22" customFormat="1" ht="14.85" customHeight="1" thickBot="1" x14ac:dyDescent="0.25">
      <c r="A8" s="176" t="s">
        <v>197</v>
      </c>
      <c r="B8" s="170">
        <v>4000</v>
      </c>
      <c r="C8" s="213"/>
      <c r="D8" s="177" t="s">
        <v>46</v>
      </c>
      <c r="E8" s="184">
        <v>350</v>
      </c>
      <c r="G8" s="114"/>
      <c r="H8" s="115"/>
    </row>
    <row r="9" spans="1:10" s="22" customFormat="1" ht="14.85" customHeight="1" x14ac:dyDescent="0.2">
      <c r="A9" s="176"/>
      <c r="B9" s="170"/>
      <c r="C9" s="213"/>
      <c r="D9" s="177" t="s">
        <v>38</v>
      </c>
      <c r="E9" s="170">
        <v>700</v>
      </c>
    </row>
    <row r="10" spans="1:10" s="22" customFormat="1" ht="14.85" customHeight="1" x14ac:dyDescent="0.2">
      <c r="A10" s="176"/>
      <c r="B10" s="170"/>
      <c r="C10" s="213"/>
      <c r="D10" s="177" t="s">
        <v>47</v>
      </c>
      <c r="E10" s="184">
        <v>100</v>
      </c>
    </row>
    <row r="11" spans="1:10" s="22" customFormat="1" ht="14.85" customHeight="1" x14ac:dyDescent="0.2">
      <c r="A11" s="176"/>
      <c r="B11" s="170"/>
      <c r="C11" s="212"/>
      <c r="D11" s="177"/>
      <c r="E11" s="170"/>
    </row>
    <row r="12" spans="1:10" s="22" customFormat="1" ht="14.85" customHeight="1" x14ac:dyDescent="0.2">
      <c r="A12" s="176"/>
      <c r="B12" s="170"/>
      <c r="C12" s="212"/>
      <c r="D12" s="203" t="s">
        <v>48</v>
      </c>
      <c r="E12" s="169">
        <v>300</v>
      </c>
      <c r="I12" s="10"/>
      <c r="J12" s="10"/>
    </row>
    <row r="13" spans="1:10" s="22" customFormat="1" ht="14.85" customHeight="1" x14ac:dyDescent="0.2">
      <c r="A13" s="176"/>
      <c r="B13" s="170"/>
      <c r="C13" s="214"/>
      <c r="D13" s="203" t="s">
        <v>49</v>
      </c>
      <c r="E13" s="170">
        <v>200</v>
      </c>
      <c r="I13" s="10"/>
      <c r="J13" s="10"/>
    </row>
    <row r="14" spans="1:10" s="22" customFormat="1" ht="14.85" customHeight="1" x14ac:dyDescent="0.2">
      <c r="A14" s="176"/>
      <c r="B14" s="170"/>
      <c r="C14" s="213"/>
      <c r="D14" s="204" t="s">
        <v>50</v>
      </c>
      <c r="E14" s="185">
        <v>300</v>
      </c>
      <c r="I14" s="10"/>
      <c r="J14" s="10"/>
    </row>
    <row r="15" spans="1:10" s="22" customFormat="1" ht="14.85" customHeight="1" x14ac:dyDescent="0.2">
      <c r="A15" s="176"/>
      <c r="B15" s="170"/>
      <c r="C15" s="213"/>
      <c r="D15" s="205" t="s">
        <v>51</v>
      </c>
      <c r="E15" s="170">
        <v>600</v>
      </c>
      <c r="I15" s="10"/>
      <c r="J15" s="10"/>
    </row>
    <row r="16" spans="1:10" s="22" customFormat="1" ht="14.85" customHeight="1" x14ac:dyDescent="0.2">
      <c r="A16" s="176"/>
      <c r="B16" s="170"/>
      <c r="C16" s="213"/>
      <c r="D16" s="177" t="s">
        <v>52</v>
      </c>
      <c r="E16" s="170">
        <v>100</v>
      </c>
      <c r="I16" s="10"/>
      <c r="J16" s="10"/>
    </row>
    <row r="17" spans="1:10" s="22" customFormat="1" ht="14.85" customHeight="1" x14ac:dyDescent="0.2">
      <c r="A17" s="176"/>
      <c r="B17" s="170"/>
      <c r="C17" s="213"/>
      <c r="D17" s="177"/>
      <c r="E17" s="186"/>
      <c r="I17" s="10"/>
      <c r="J17" s="10"/>
    </row>
    <row r="18" spans="1:10" s="22" customFormat="1" ht="14.85" customHeight="1" x14ac:dyDescent="0.2">
      <c r="A18" s="176"/>
      <c r="B18" s="170"/>
      <c r="C18" s="213"/>
      <c r="D18" s="177"/>
      <c r="E18" s="186"/>
      <c r="I18" s="10"/>
      <c r="J18" s="10"/>
    </row>
    <row r="19" spans="1:10" s="22" customFormat="1" ht="14.85" customHeight="1" x14ac:dyDescent="0.2">
      <c r="A19" s="176"/>
      <c r="B19" s="170"/>
      <c r="C19" s="213"/>
      <c r="D19" s="177" t="s">
        <v>53</v>
      </c>
      <c r="E19" s="170">
        <v>50</v>
      </c>
      <c r="I19" s="10"/>
      <c r="J19" s="10"/>
    </row>
    <row r="20" spans="1:10" s="22" customFormat="1" ht="14.85" customHeight="1" x14ac:dyDescent="0.2">
      <c r="A20" s="176"/>
      <c r="B20" s="170"/>
      <c r="C20" s="213"/>
      <c r="D20" s="177" t="s">
        <v>54</v>
      </c>
      <c r="E20" s="170">
        <v>450</v>
      </c>
      <c r="I20" s="10"/>
      <c r="J20" s="10"/>
    </row>
    <row r="21" spans="1:10" s="22" customFormat="1" ht="14.85" customHeight="1" x14ac:dyDescent="0.2">
      <c r="A21" s="176"/>
      <c r="B21" s="170"/>
      <c r="C21" s="213"/>
      <c r="D21" s="205"/>
      <c r="E21" s="170"/>
      <c r="I21" s="10"/>
      <c r="J21" s="10"/>
    </row>
    <row r="22" spans="1:10" s="22" customFormat="1" ht="14.85" customHeight="1" x14ac:dyDescent="0.2">
      <c r="A22" s="176"/>
      <c r="B22" s="170"/>
      <c r="C22" s="212"/>
      <c r="D22" s="177"/>
      <c r="E22" s="170"/>
      <c r="I22" s="10"/>
      <c r="J22" s="10"/>
    </row>
    <row r="23" spans="1:10" s="22" customFormat="1" ht="14.85" customHeight="1" x14ac:dyDescent="0.2">
      <c r="A23" s="176"/>
      <c r="B23" s="170"/>
      <c r="C23" s="213"/>
      <c r="D23" s="206" t="s">
        <v>55</v>
      </c>
      <c r="E23" s="169">
        <v>200</v>
      </c>
      <c r="I23" s="10"/>
      <c r="J23" s="10"/>
    </row>
    <row r="24" spans="1:10" s="22" customFormat="1" ht="14.85" customHeight="1" x14ac:dyDescent="0.2">
      <c r="A24" s="176"/>
      <c r="B24" s="170"/>
      <c r="C24" s="213"/>
      <c r="D24" s="177"/>
      <c r="E24" s="186"/>
      <c r="G24" s="78"/>
      <c r="H24" s="78"/>
      <c r="I24" s="10"/>
      <c r="J24" s="10"/>
    </row>
    <row r="25" spans="1:10" s="22" customFormat="1" ht="14.85" customHeight="1" x14ac:dyDescent="0.2">
      <c r="A25" s="176"/>
      <c r="B25" s="170"/>
      <c r="C25" s="212"/>
      <c r="D25" s="177" t="s">
        <v>56</v>
      </c>
      <c r="E25" s="170">
        <v>50</v>
      </c>
      <c r="G25" s="78"/>
      <c r="H25" s="78"/>
      <c r="I25" s="10"/>
      <c r="J25" s="10"/>
    </row>
    <row r="26" spans="1:10" s="22" customFormat="1" ht="14.85" customHeight="1" x14ac:dyDescent="0.2">
      <c r="A26" s="176"/>
      <c r="B26" s="170"/>
      <c r="C26" s="213"/>
      <c r="D26" s="206"/>
      <c r="E26" s="169"/>
      <c r="G26" s="78"/>
      <c r="H26" s="78"/>
      <c r="I26" s="10"/>
      <c r="J26" s="10"/>
    </row>
    <row r="27" spans="1:10" s="22" customFormat="1" ht="14.85" customHeight="1" x14ac:dyDescent="0.2">
      <c r="A27" s="176"/>
      <c r="B27" s="170"/>
      <c r="C27" s="213"/>
      <c r="D27" s="177"/>
      <c r="E27" s="170"/>
      <c r="G27" s="32"/>
      <c r="H27" s="9"/>
      <c r="I27" s="10"/>
      <c r="J27" s="10"/>
    </row>
    <row r="28" spans="1:10" s="22" customFormat="1" ht="14.85" customHeight="1" x14ac:dyDescent="0.2">
      <c r="A28" s="176"/>
      <c r="B28" s="170"/>
      <c r="C28" s="213"/>
      <c r="D28" s="177"/>
      <c r="E28" s="170"/>
      <c r="G28" s="32"/>
      <c r="H28" s="9"/>
      <c r="I28" s="10"/>
      <c r="J28" s="10"/>
    </row>
    <row r="29" spans="1:10" s="22" customFormat="1" ht="14.85" customHeight="1" x14ac:dyDescent="0.2">
      <c r="A29" s="176"/>
      <c r="B29" s="170"/>
      <c r="C29" s="213"/>
      <c r="D29" s="177"/>
      <c r="E29" s="170"/>
      <c r="G29" s="32"/>
      <c r="H29" s="9"/>
      <c r="I29" s="10"/>
      <c r="J29" s="10"/>
    </row>
    <row r="30" spans="1:10" s="22" customFormat="1" ht="14.85" customHeight="1" x14ac:dyDescent="0.2">
      <c r="A30" s="176"/>
      <c r="B30" s="170"/>
      <c r="C30" s="213"/>
      <c r="D30" s="177"/>
      <c r="E30" s="170"/>
      <c r="G30" s="32"/>
      <c r="H30" s="9"/>
      <c r="I30" s="10"/>
      <c r="J30" s="10"/>
    </row>
    <row r="31" spans="1:10" s="22" customFormat="1" ht="14.85" customHeight="1" x14ac:dyDescent="0.2">
      <c r="A31" s="176"/>
      <c r="B31" s="170"/>
      <c r="C31" s="213"/>
      <c r="D31" s="177"/>
      <c r="E31" s="170"/>
      <c r="G31" s="32"/>
      <c r="H31" s="9"/>
      <c r="I31" s="10"/>
      <c r="J31" s="10"/>
    </row>
    <row r="32" spans="1:10" s="22" customFormat="1" ht="14.85" customHeight="1" x14ac:dyDescent="0.2">
      <c r="A32" s="176"/>
      <c r="B32" s="170"/>
      <c r="C32" s="213"/>
      <c r="D32" s="177"/>
      <c r="E32" s="170"/>
      <c r="G32" s="32"/>
      <c r="H32" s="9"/>
      <c r="I32" s="10"/>
      <c r="J32" s="10"/>
    </row>
    <row r="33" spans="1:10" s="22" customFormat="1" ht="14.85" customHeight="1" x14ac:dyDescent="0.2">
      <c r="A33" s="176"/>
      <c r="B33" s="170"/>
      <c r="C33" s="213"/>
      <c r="D33" s="177"/>
      <c r="E33" s="170"/>
      <c r="G33" s="32"/>
      <c r="H33" s="9"/>
      <c r="I33" s="10"/>
      <c r="J33" s="10"/>
    </row>
    <row r="34" spans="1:10" s="22" customFormat="1" ht="14.85" customHeight="1" x14ac:dyDescent="0.2">
      <c r="A34" s="176"/>
      <c r="B34" s="170"/>
      <c r="C34" s="213"/>
      <c r="D34" s="177"/>
      <c r="E34" s="170"/>
      <c r="G34" s="32"/>
      <c r="H34" s="9"/>
      <c r="I34" s="10"/>
      <c r="J34" s="10"/>
    </row>
    <row r="35" spans="1:10" s="22" customFormat="1" ht="14.85" customHeight="1" x14ac:dyDescent="0.2">
      <c r="A35" s="176"/>
      <c r="B35" s="170"/>
      <c r="C35" s="213"/>
      <c r="D35" s="177"/>
      <c r="E35" s="170"/>
      <c r="G35" s="32"/>
      <c r="H35" s="9"/>
      <c r="I35" s="10"/>
      <c r="J35" s="10"/>
    </row>
    <row r="36" spans="1:10" s="22" customFormat="1" ht="14.85" customHeight="1" x14ac:dyDescent="0.2">
      <c r="A36" s="176"/>
      <c r="B36" s="170"/>
      <c r="C36" s="213"/>
      <c r="D36" s="177"/>
      <c r="E36" s="170"/>
      <c r="G36" s="32"/>
      <c r="H36" s="9"/>
      <c r="I36" s="10"/>
      <c r="J36" s="10"/>
    </row>
    <row r="37" spans="1:10" s="22" customFormat="1" ht="14.85" customHeight="1" x14ac:dyDescent="0.2">
      <c r="A37" s="176"/>
      <c r="B37" s="170"/>
      <c r="C37" s="213"/>
      <c r="D37" s="177"/>
      <c r="E37" s="170"/>
      <c r="G37" s="32"/>
      <c r="H37" s="9"/>
      <c r="I37" s="10"/>
      <c r="J37" s="10"/>
    </row>
    <row r="38" spans="1:10" s="22" customFormat="1" ht="14.85" customHeight="1" x14ac:dyDescent="0.2">
      <c r="A38" s="176"/>
      <c r="B38" s="170"/>
      <c r="C38" s="213"/>
      <c r="D38" s="177"/>
      <c r="E38" s="170"/>
      <c r="G38" s="32"/>
      <c r="H38" s="32"/>
      <c r="I38" s="10"/>
      <c r="J38" s="10"/>
    </row>
    <row r="39" spans="1:10" s="22" customFormat="1" ht="14.85" customHeight="1" x14ac:dyDescent="0.2">
      <c r="A39" s="176"/>
      <c r="B39" s="170"/>
      <c r="C39" s="213"/>
      <c r="D39" s="207"/>
      <c r="E39" s="170"/>
      <c r="G39" s="32"/>
      <c r="H39" s="9"/>
      <c r="I39" s="10"/>
      <c r="J39" s="10"/>
    </row>
    <row r="40" spans="1:10" s="22" customFormat="1" ht="14.85" customHeight="1" x14ac:dyDescent="0.2">
      <c r="A40" s="187"/>
      <c r="B40" s="170"/>
      <c r="C40" s="213"/>
      <c r="D40" s="188"/>
      <c r="E40" s="170"/>
      <c r="G40" s="353"/>
      <c r="H40" s="353"/>
      <c r="I40" s="353"/>
    </row>
    <row r="41" spans="1:10" s="22" customFormat="1" ht="14.85" customHeight="1" x14ac:dyDescent="0.2">
      <c r="A41" s="188"/>
      <c r="B41" s="170"/>
      <c r="C41" s="213"/>
      <c r="D41" s="187"/>
      <c r="E41" s="170"/>
      <c r="G41" s="32"/>
      <c r="H41" s="32"/>
    </row>
    <row r="42" spans="1:10" s="22" customFormat="1" ht="14.85" customHeight="1" thickBot="1" x14ac:dyDescent="0.25">
      <c r="A42" s="189"/>
      <c r="B42" s="202"/>
      <c r="C42" s="215"/>
      <c r="D42" s="208"/>
      <c r="E42" s="171"/>
      <c r="G42" s="32"/>
      <c r="H42" s="32"/>
    </row>
    <row r="43" spans="1:10" s="10" customFormat="1" ht="14.85" customHeight="1" thickBot="1" x14ac:dyDescent="0.25">
      <c r="A43" s="175"/>
      <c r="B43" s="172">
        <f>SUM(B7:B42)</f>
        <v>4000</v>
      </c>
      <c r="C43" s="216"/>
      <c r="D43" s="209"/>
      <c r="E43" s="190">
        <f>SUM(E7:E42)</f>
        <v>3400</v>
      </c>
      <c r="G43" s="22"/>
      <c r="H43" s="42"/>
      <c r="J43" s="22"/>
    </row>
    <row r="44" spans="1:10" s="10" customFormat="1" ht="14.85" customHeight="1" thickBot="1" x14ac:dyDescent="0.25">
      <c r="A44" s="191"/>
      <c r="B44" s="9"/>
      <c r="C44" s="9"/>
      <c r="D44" s="12"/>
      <c r="E44" s="192"/>
      <c r="G44" s="22"/>
      <c r="H44" s="22"/>
      <c r="J44" s="22"/>
    </row>
    <row r="45" spans="1:10" s="10" customFormat="1" ht="14.85" customHeight="1" thickBot="1" x14ac:dyDescent="0.25">
      <c r="A45" s="264" t="s">
        <v>195</v>
      </c>
      <c r="B45" s="265"/>
      <c r="C45" s="265"/>
      <c r="D45" s="265"/>
      <c r="E45" s="266"/>
      <c r="G45" s="22"/>
      <c r="H45" s="22"/>
      <c r="J45" s="22"/>
    </row>
    <row r="46" spans="1:10" s="10" customFormat="1" ht="14.85" customHeight="1" thickBot="1" x14ac:dyDescent="0.25">
      <c r="A46" s="102"/>
      <c r="B46" s="103"/>
      <c r="C46" s="103"/>
      <c r="D46" s="104"/>
      <c r="E46" s="173"/>
      <c r="G46" s="31"/>
      <c r="H46" s="44"/>
      <c r="J46" s="22"/>
    </row>
    <row r="47" spans="1:10" s="10" customFormat="1" ht="14.85" customHeight="1" x14ac:dyDescent="0.2">
      <c r="A47" s="182"/>
      <c r="B47" s="255" t="s">
        <v>19</v>
      </c>
      <c r="C47" s="256"/>
      <c r="D47" s="257"/>
      <c r="E47" s="168" t="s">
        <v>18</v>
      </c>
      <c r="G47" s="31"/>
      <c r="H47" s="44"/>
      <c r="J47" s="22"/>
    </row>
    <row r="48" spans="1:10" s="10" customFormat="1" ht="14.85" customHeight="1" x14ac:dyDescent="0.2">
      <c r="A48" s="181"/>
      <c r="B48" s="258" t="s">
        <v>26</v>
      </c>
      <c r="C48" s="259"/>
      <c r="D48" s="260"/>
      <c r="E48" s="116">
        <f>B43</f>
        <v>4000</v>
      </c>
      <c r="G48" s="31"/>
      <c r="H48" s="44"/>
      <c r="J48" s="22"/>
    </row>
    <row r="49" spans="1:9" s="10" customFormat="1" ht="14.85" customHeight="1" thickBot="1" x14ac:dyDescent="0.25">
      <c r="A49" s="181"/>
      <c r="B49" s="261" t="s">
        <v>194</v>
      </c>
      <c r="C49" s="262"/>
      <c r="D49" s="263"/>
      <c r="E49" s="15">
        <f>E43</f>
        <v>3400</v>
      </c>
      <c r="G49" s="31"/>
      <c r="H49" s="44"/>
    </row>
    <row r="50" spans="1:9" s="10" customFormat="1" ht="14.85" customHeight="1" thickBot="1" x14ac:dyDescent="0.25">
      <c r="A50" s="181"/>
      <c r="B50" s="11"/>
      <c r="C50" s="14"/>
      <c r="D50" s="16"/>
      <c r="E50" s="174"/>
      <c r="G50" s="31"/>
      <c r="H50" s="44"/>
    </row>
    <row r="51" spans="1:9" s="10" customFormat="1" ht="14.85" customHeight="1" thickBot="1" x14ac:dyDescent="0.25">
      <c r="A51" s="13"/>
      <c r="B51" s="252" t="s">
        <v>193</v>
      </c>
      <c r="C51" s="253"/>
      <c r="D51" s="254"/>
      <c r="E51" s="56">
        <f>E48-E49</f>
        <v>600</v>
      </c>
      <c r="G51" s="31"/>
      <c r="H51" s="44"/>
    </row>
    <row r="52" spans="1:9" s="22" customFormat="1" ht="14.85" customHeight="1" thickBot="1" x14ac:dyDescent="0.25">
      <c r="A52" s="193"/>
      <c r="B52" s="14"/>
      <c r="C52" s="39"/>
      <c r="D52" s="16"/>
      <c r="E52" s="194"/>
      <c r="F52" s="10"/>
      <c r="G52" s="31"/>
      <c r="H52" s="44"/>
      <c r="I52" s="33"/>
    </row>
    <row r="53" spans="1:9" s="10" customFormat="1" ht="14.85" customHeight="1" thickBot="1" x14ac:dyDescent="0.25">
      <c r="A53" s="181"/>
      <c r="B53" s="275" t="s">
        <v>198</v>
      </c>
      <c r="C53" s="276"/>
      <c r="D53" s="277"/>
      <c r="E53" s="217">
        <f>E51/E48</f>
        <v>0.15</v>
      </c>
      <c r="I53" s="27"/>
    </row>
    <row r="54" spans="1:9" s="10" customFormat="1" ht="14.85" customHeight="1" thickBot="1" x14ac:dyDescent="0.25">
      <c r="A54" s="195"/>
      <c r="B54" s="36"/>
      <c r="C54" s="36"/>
      <c r="D54" s="18"/>
      <c r="E54" s="196"/>
      <c r="G54" s="43"/>
    </row>
    <row r="55" spans="1:9" s="10" customFormat="1" ht="14.85" customHeight="1" x14ac:dyDescent="0.2">
      <c r="A55" s="97"/>
      <c r="B55" s="98"/>
      <c r="C55" s="98"/>
      <c r="D55" s="218" t="s">
        <v>96</v>
      </c>
      <c r="E55" s="220"/>
      <c r="G55" s="3"/>
      <c r="H55" s="3"/>
    </row>
    <row r="56" spans="1:9" s="10" customFormat="1" ht="14.85" customHeight="1" x14ac:dyDescent="0.2">
      <c r="A56" s="99"/>
      <c r="B56" s="75"/>
      <c r="C56" s="75"/>
      <c r="D56" s="221"/>
      <c r="E56" s="223"/>
      <c r="G56" s="3"/>
      <c r="H56" s="3"/>
    </row>
    <row r="57" spans="1:9" s="10" customFormat="1" ht="14.85" customHeight="1" thickBot="1" x14ac:dyDescent="0.25">
      <c r="A57" s="99"/>
      <c r="B57" s="75"/>
      <c r="C57" s="75"/>
      <c r="D57" s="224"/>
      <c r="E57" s="226"/>
    </row>
    <row r="58" spans="1:9" s="10" customFormat="1" ht="14.85" customHeight="1" x14ac:dyDescent="0.2">
      <c r="A58" s="99"/>
      <c r="B58" s="75"/>
      <c r="C58" s="75"/>
      <c r="D58" s="218" t="s">
        <v>95</v>
      </c>
      <c r="E58" s="220"/>
    </row>
    <row r="59" spans="1:9" s="10" customFormat="1" ht="14.85" customHeight="1" x14ac:dyDescent="0.2">
      <c r="A59" s="99"/>
      <c r="B59" s="75"/>
      <c r="C59" s="75"/>
      <c r="D59" s="221"/>
      <c r="E59" s="223"/>
    </row>
    <row r="60" spans="1:9" s="10" customFormat="1" ht="14.85" customHeight="1" thickBot="1" x14ac:dyDescent="0.25">
      <c r="A60" s="106"/>
      <c r="B60" s="107"/>
      <c r="C60" s="107"/>
      <c r="D60" s="224"/>
      <c r="E60" s="226"/>
    </row>
    <row r="61" spans="1:9" s="10" customFormat="1" ht="14.85" customHeight="1" x14ac:dyDescent="0.2">
      <c r="A61" s="16"/>
      <c r="B61" s="74"/>
      <c r="C61" s="74"/>
      <c r="D61" s="16"/>
      <c r="E61" s="16"/>
      <c r="F61" s="3"/>
      <c r="G61" s="3"/>
      <c r="H61" s="3"/>
    </row>
    <row r="62" spans="1:9" s="10" customFormat="1" ht="14.85" customHeight="1" x14ac:dyDescent="0.2">
      <c r="A62" s="16"/>
      <c r="B62" s="74"/>
      <c r="C62" s="74"/>
      <c r="D62" s="16"/>
      <c r="E62" s="16"/>
      <c r="F62" s="3"/>
      <c r="G62" s="3"/>
      <c r="H62" s="3"/>
    </row>
    <row r="63" spans="1:9" s="10" customFormat="1" ht="14.85" customHeight="1" x14ac:dyDescent="0.2">
      <c r="A63" s="16"/>
      <c r="B63" s="74"/>
      <c r="C63" s="74"/>
      <c r="D63" s="16"/>
      <c r="E63" s="16"/>
      <c r="F63" s="3"/>
      <c r="G63" s="3"/>
      <c r="H63" s="3"/>
    </row>
    <row r="64" spans="1:9" s="10" customFormat="1" ht="14.85" customHeight="1" x14ac:dyDescent="0.2">
      <c r="A64" s="16"/>
      <c r="B64" s="74"/>
      <c r="C64" s="74"/>
      <c r="D64" s="16"/>
      <c r="E64" s="16"/>
      <c r="F64" s="3"/>
      <c r="G64" s="3"/>
      <c r="H64" s="3"/>
    </row>
    <row r="65" spans="1:8" s="10" customFormat="1" ht="14.85" customHeight="1" x14ac:dyDescent="0.2">
      <c r="A65" s="16"/>
      <c r="B65" s="74"/>
      <c r="C65" s="74"/>
      <c r="D65" s="16"/>
      <c r="E65" s="16"/>
      <c r="F65" s="3"/>
      <c r="G65" s="3"/>
      <c r="H65" s="3"/>
    </row>
    <row r="66" spans="1:8" s="10" customFormat="1" ht="14.85" customHeight="1" x14ac:dyDescent="0.2">
      <c r="A66" s="16"/>
      <c r="B66" s="74"/>
      <c r="C66" s="74"/>
      <c r="D66" s="16"/>
      <c r="E66" s="16"/>
      <c r="F66" s="3"/>
      <c r="G66" s="3"/>
      <c r="H66" s="3"/>
    </row>
    <row r="67" spans="1:8" s="10" customFormat="1" ht="14.85" customHeight="1" x14ac:dyDescent="0.2">
      <c r="A67" s="16"/>
      <c r="B67" s="74"/>
      <c r="C67" s="74"/>
      <c r="D67" s="16"/>
      <c r="E67" s="16"/>
      <c r="F67" s="3"/>
      <c r="G67" s="3"/>
      <c r="H67" s="3"/>
    </row>
    <row r="68" spans="1:8" s="10" customFormat="1" ht="14.85" customHeight="1" x14ac:dyDescent="0.2">
      <c r="A68" s="16"/>
      <c r="B68" s="74"/>
      <c r="C68" s="74"/>
      <c r="D68" s="16"/>
      <c r="E68" s="16"/>
      <c r="F68" s="3"/>
      <c r="G68" s="3"/>
      <c r="H68" s="3"/>
    </row>
    <row r="69" spans="1:8" s="10" customFormat="1" ht="14.85" customHeight="1" x14ac:dyDescent="0.2">
      <c r="A69" s="16"/>
      <c r="B69" s="74"/>
      <c r="C69" s="74"/>
      <c r="D69" s="16"/>
      <c r="E69" s="16"/>
      <c r="F69" s="3"/>
      <c r="G69" s="3"/>
      <c r="H69" s="3"/>
    </row>
    <row r="70" spans="1:8" s="10" customFormat="1" ht="14.85" customHeight="1" x14ac:dyDescent="0.2">
      <c r="A70" s="16"/>
      <c r="B70" s="74"/>
      <c r="C70" s="74"/>
      <c r="D70" s="16"/>
      <c r="E70" s="16"/>
      <c r="F70" s="3"/>
      <c r="G70" s="3"/>
      <c r="H70" s="3"/>
    </row>
    <row r="71" spans="1:8" s="10" customFormat="1" ht="14.85" customHeight="1" x14ac:dyDescent="0.2">
      <c r="A71" s="16"/>
      <c r="B71" s="74"/>
      <c r="C71" s="74"/>
      <c r="D71" s="16"/>
      <c r="E71" s="16"/>
      <c r="F71" s="3"/>
      <c r="G71" s="3"/>
      <c r="H71" s="3"/>
    </row>
    <row r="72" spans="1:8" s="10" customFormat="1" ht="14.85" customHeight="1" x14ac:dyDescent="0.2">
      <c r="A72" s="16"/>
      <c r="B72" s="74"/>
      <c r="C72" s="74"/>
      <c r="D72" s="16"/>
      <c r="E72" s="16"/>
      <c r="F72" s="3"/>
      <c r="G72" s="3"/>
      <c r="H72" s="3"/>
    </row>
    <row r="73" spans="1:8" s="10" customFormat="1" ht="14.85" customHeight="1" x14ac:dyDescent="0.2">
      <c r="A73" s="16"/>
      <c r="B73" s="74"/>
      <c r="C73" s="74"/>
      <c r="D73" s="16"/>
      <c r="E73" s="16"/>
      <c r="F73" s="3"/>
      <c r="G73" s="3"/>
      <c r="H73" s="3"/>
    </row>
    <row r="74" spans="1:8" s="10" customFormat="1" ht="14.85" customHeight="1" x14ac:dyDescent="0.2">
      <c r="A74" s="16"/>
      <c r="B74" s="74"/>
      <c r="C74" s="74"/>
      <c r="D74" s="16"/>
      <c r="E74" s="16"/>
      <c r="F74" s="3"/>
      <c r="G74" s="3"/>
      <c r="H74" s="3"/>
    </row>
    <row r="75" spans="1:8" s="10" customFormat="1" ht="14.85" customHeight="1" x14ac:dyDescent="0.2">
      <c r="A75" s="16"/>
      <c r="B75" s="74"/>
      <c r="C75" s="74"/>
      <c r="D75" s="16"/>
      <c r="E75" s="16"/>
      <c r="F75" s="3"/>
      <c r="G75" s="3"/>
      <c r="H75" s="3"/>
    </row>
    <row r="76" spans="1:8" s="10" customFormat="1" ht="14.85" customHeight="1" x14ac:dyDescent="0.2">
      <c r="A76" s="16"/>
      <c r="B76" s="74"/>
      <c r="C76" s="74"/>
      <c r="D76" s="16"/>
      <c r="E76" s="16"/>
      <c r="F76" s="3"/>
      <c r="G76" s="3"/>
      <c r="H76" s="3"/>
    </row>
    <row r="77" spans="1:8" s="10" customFormat="1" ht="14.85" customHeight="1" x14ac:dyDescent="0.2">
      <c r="A77" s="16"/>
      <c r="B77" s="74"/>
      <c r="C77" s="74"/>
      <c r="D77" s="16"/>
      <c r="E77" s="16"/>
      <c r="F77" s="3"/>
      <c r="G77" s="3"/>
      <c r="H77" s="3"/>
    </row>
    <row r="78" spans="1:8" s="10" customFormat="1" ht="14.85" customHeight="1" x14ac:dyDescent="0.2">
      <c r="A78" s="16"/>
      <c r="B78" s="74"/>
      <c r="C78" s="74"/>
      <c r="D78" s="16"/>
      <c r="E78" s="16"/>
      <c r="F78" s="3"/>
      <c r="G78" s="3"/>
      <c r="H78" s="3"/>
    </row>
    <row r="79" spans="1:8" s="10" customFormat="1" ht="14.85" customHeight="1" x14ac:dyDescent="0.2">
      <c r="A79" s="16"/>
      <c r="B79" s="74"/>
      <c r="C79" s="74"/>
      <c r="D79" s="16"/>
      <c r="E79" s="16"/>
      <c r="F79" s="3"/>
      <c r="G79" s="3"/>
      <c r="H79" s="3"/>
    </row>
    <row r="80" spans="1:8" s="10" customFormat="1" ht="14.85" customHeight="1" x14ac:dyDescent="0.2">
      <c r="A80" s="16"/>
      <c r="B80" s="74"/>
      <c r="C80" s="74"/>
      <c r="D80" s="16"/>
      <c r="E80" s="16"/>
      <c r="F80" s="3"/>
      <c r="G80" s="3"/>
      <c r="H80" s="3"/>
    </row>
    <row r="81" spans="1:8" s="10" customFormat="1" ht="14.85" customHeight="1" x14ac:dyDescent="0.2">
      <c r="A81" s="16"/>
      <c r="B81" s="74"/>
      <c r="C81" s="74"/>
      <c r="D81" s="16"/>
      <c r="E81" s="16"/>
      <c r="F81" s="3"/>
      <c r="G81" s="3"/>
      <c r="H81" s="3"/>
    </row>
    <row r="82" spans="1:8" s="10" customFormat="1" ht="14.85" customHeight="1" x14ac:dyDescent="0.2">
      <c r="A82" s="16"/>
      <c r="B82" s="74"/>
      <c r="C82" s="74"/>
      <c r="D82" s="16"/>
      <c r="E82" s="16"/>
      <c r="F82" s="3"/>
      <c r="G82" s="3"/>
      <c r="H82" s="3"/>
    </row>
    <row r="83" spans="1:8" s="10" customFormat="1" ht="14.85" customHeight="1" x14ac:dyDescent="0.2">
      <c r="A83" s="16"/>
      <c r="B83" s="74"/>
      <c r="C83" s="74"/>
      <c r="D83" s="16"/>
      <c r="E83" s="16"/>
      <c r="F83" s="3"/>
      <c r="G83" s="3"/>
      <c r="H83" s="3"/>
    </row>
    <row r="84" spans="1:8" s="10" customFormat="1" ht="14.85" customHeight="1" x14ac:dyDescent="0.2">
      <c r="A84" s="16"/>
      <c r="B84" s="74"/>
      <c r="C84" s="74"/>
      <c r="D84" s="16"/>
      <c r="E84" s="16"/>
      <c r="F84" s="3"/>
      <c r="G84" s="3"/>
      <c r="H84" s="3"/>
    </row>
    <row r="85" spans="1:8" s="10" customFormat="1" ht="14.85" customHeight="1" x14ac:dyDescent="0.2">
      <c r="A85" s="16"/>
      <c r="B85" s="74"/>
      <c r="C85" s="74"/>
      <c r="D85" s="16"/>
      <c r="E85" s="16"/>
      <c r="F85" s="3"/>
      <c r="G85" s="3"/>
      <c r="H85" s="3"/>
    </row>
    <row r="86" spans="1:8" s="10" customFormat="1" ht="14.85" customHeight="1" x14ac:dyDescent="0.2">
      <c r="A86" s="16"/>
      <c r="B86" s="74"/>
      <c r="C86" s="74"/>
      <c r="D86" s="16"/>
      <c r="E86" s="16"/>
      <c r="F86" s="3"/>
      <c r="G86" s="3"/>
      <c r="H86" s="3"/>
    </row>
    <row r="87" spans="1:8" s="10" customFormat="1" ht="14.85" customHeight="1" x14ac:dyDescent="0.2">
      <c r="A87" s="16"/>
      <c r="B87" s="74"/>
      <c r="C87" s="74"/>
      <c r="D87" s="16"/>
      <c r="E87" s="16"/>
      <c r="F87" s="3"/>
      <c r="G87" s="3"/>
      <c r="H87" s="3"/>
    </row>
    <row r="88" spans="1:8" s="10" customFormat="1" ht="14.85" customHeight="1" x14ac:dyDescent="0.2">
      <c r="A88" s="16"/>
      <c r="B88" s="74"/>
      <c r="C88" s="74"/>
      <c r="D88" s="16"/>
      <c r="E88" s="16"/>
      <c r="F88" s="3"/>
      <c r="G88" s="3"/>
      <c r="H88" s="3"/>
    </row>
    <row r="89" spans="1:8" s="10" customFormat="1" ht="14.85" customHeight="1" x14ac:dyDescent="0.2">
      <c r="A89" s="16"/>
      <c r="B89" s="74"/>
      <c r="C89" s="74"/>
      <c r="D89" s="16"/>
      <c r="E89" s="16"/>
      <c r="F89" s="3"/>
      <c r="G89" s="3"/>
      <c r="H89" s="3"/>
    </row>
    <row r="90" spans="1:8" s="10" customFormat="1" ht="14.85" customHeight="1" x14ac:dyDescent="0.2">
      <c r="A90" s="16"/>
      <c r="B90" s="74"/>
      <c r="C90" s="74"/>
      <c r="D90" s="16"/>
      <c r="E90" s="16"/>
      <c r="F90" s="3"/>
      <c r="G90" s="3"/>
      <c r="H90" s="3"/>
    </row>
    <row r="91" spans="1:8" s="10" customFormat="1" ht="14.85" customHeight="1" x14ac:dyDescent="0.2">
      <c r="A91" s="16"/>
      <c r="B91" s="74"/>
      <c r="C91" s="74"/>
      <c r="D91" s="16"/>
      <c r="E91" s="16"/>
      <c r="F91" s="3"/>
      <c r="G91" s="3"/>
      <c r="H91" s="3"/>
    </row>
    <row r="92" spans="1:8" s="10" customFormat="1" ht="14.85" customHeight="1" x14ac:dyDescent="0.2">
      <c r="A92" s="16"/>
      <c r="B92" s="74"/>
      <c r="C92" s="74"/>
      <c r="D92" s="16"/>
      <c r="E92" s="16"/>
      <c r="F92" s="3"/>
      <c r="G92" s="3"/>
      <c r="H92" s="3"/>
    </row>
    <row r="93" spans="1:8" s="10" customFormat="1" ht="14.85" customHeight="1" x14ac:dyDescent="0.2">
      <c r="A93" s="16"/>
      <c r="B93" s="74"/>
      <c r="C93" s="74"/>
      <c r="D93" s="16"/>
      <c r="E93" s="16"/>
      <c r="F93" s="3"/>
      <c r="G93" s="3"/>
      <c r="H93" s="3"/>
    </row>
    <row r="94" spans="1:8" s="10" customFormat="1" ht="14.85" customHeight="1" x14ac:dyDescent="0.2">
      <c r="A94" s="16"/>
      <c r="B94" s="74"/>
      <c r="C94" s="74"/>
      <c r="D94" s="16"/>
      <c r="E94" s="16"/>
      <c r="F94" s="3"/>
      <c r="G94" s="3"/>
      <c r="H94" s="3"/>
    </row>
    <row r="95" spans="1:8" s="10" customFormat="1" ht="14.85" customHeight="1" x14ac:dyDescent="0.2">
      <c r="A95" s="16"/>
      <c r="B95" s="74"/>
      <c r="C95" s="74"/>
      <c r="D95" s="16"/>
      <c r="E95" s="16"/>
      <c r="F95" s="3"/>
      <c r="G95" s="3"/>
      <c r="H95" s="3"/>
    </row>
    <row r="96" spans="1:8" s="10" customFormat="1" ht="14.85" customHeight="1" x14ac:dyDescent="0.2">
      <c r="A96" s="16"/>
      <c r="B96" s="74"/>
      <c r="C96" s="74"/>
      <c r="D96" s="16"/>
      <c r="E96" s="16"/>
      <c r="F96" s="3"/>
      <c r="G96" s="3"/>
      <c r="H96" s="3"/>
    </row>
    <row r="97" spans="1:8" s="10" customFormat="1" ht="14.85" customHeight="1" x14ac:dyDescent="0.2">
      <c r="A97" s="16"/>
      <c r="B97" s="74"/>
      <c r="C97" s="74"/>
      <c r="D97" s="16"/>
      <c r="E97" s="16"/>
      <c r="F97" s="3"/>
      <c r="G97" s="3"/>
      <c r="H97" s="3"/>
    </row>
    <row r="98" spans="1:8" s="10" customFormat="1" ht="14.85" customHeight="1" x14ac:dyDescent="0.2">
      <c r="A98" s="16"/>
      <c r="B98" s="74"/>
      <c r="C98" s="74"/>
      <c r="D98" s="16"/>
      <c r="E98" s="16"/>
      <c r="F98" s="3"/>
      <c r="G98" s="3"/>
      <c r="H98" s="3"/>
    </row>
    <row r="99" spans="1:8" s="10" customFormat="1" ht="14.85" customHeight="1" x14ac:dyDescent="0.2">
      <c r="A99" s="16"/>
      <c r="B99" s="74"/>
      <c r="C99" s="74"/>
      <c r="D99" s="16"/>
      <c r="E99" s="16"/>
      <c r="F99" s="3"/>
      <c r="G99" s="3"/>
      <c r="H99" s="3"/>
    </row>
    <row r="100" spans="1:8" s="10" customFormat="1" ht="14.85" customHeight="1" x14ac:dyDescent="0.2">
      <c r="A100" s="16"/>
      <c r="B100" s="74"/>
      <c r="C100" s="74"/>
      <c r="D100" s="16"/>
      <c r="E100" s="16"/>
      <c r="F100" s="3"/>
      <c r="G100" s="3"/>
      <c r="H100" s="3"/>
    </row>
    <row r="101" spans="1:8" s="10" customFormat="1" ht="14.85" customHeight="1" x14ac:dyDescent="0.2">
      <c r="A101" s="16"/>
      <c r="B101" s="74"/>
      <c r="C101" s="74"/>
      <c r="D101" s="16"/>
      <c r="E101" s="16"/>
      <c r="F101" s="3"/>
      <c r="G101" s="3"/>
      <c r="H101" s="3"/>
    </row>
    <row r="102" spans="1:8" s="10" customFormat="1" ht="14.85" customHeight="1" x14ac:dyDescent="0.2">
      <c r="A102" s="16"/>
      <c r="B102" s="74"/>
      <c r="C102" s="74"/>
      <c r="D102" s="16"/>
      <c r="E102" s="16"/>
      <c r="F102" s="3"/>
      <c r="G102" s="3"/>
      <c r="H102" s="3"/>
    </row>
    <row r="103" spans="1:8" s="10" customFormat="1" ht="14.85" customHeight="1" x14ac:dyDescent="0.2">
      <c r="A103" s="16"/>
      <c r="B103" s="74"/>
      <c r="C103" s="74"/>
      <c r="D103" s="16"/>
      <c r="E103" s="16"/>
      <c r="F103" s="3"/>
      <c r="G103" s="3"/>
      <c r="H103" s="3"/>
    </row>
    <row r="104" spans="1:8" s="10" customFormat="1" ht="14.85" customHeight="1" x14ac:dyDescent="0.2">
      <c r="A104" s="16"/>
      <c r="B104" s="74"/>
      <c r="C104" s="74"/>
      <c r="D104" s="16"/>
      <c r="E104" s="16"/>
      <c r="F104" s="3"/>
      <c r="G104" s="3"/>
      <c r="H104" s="3"/>
    </row>
    <row r="105" spans="1:8" s="10" customFormat="1" ht="14.85" customHeight="1" x14ac:dyDescent="0.2">
      <c r="A105" s="16"/>
      <c r="B105" s="60"/>
      <c r="C105" s="60"/>
      <c r="D105" s="16"/>
      <c r="E105" s="16"/>
      <c r="F105" s="3"/>
      <c r="G105" s="3"/>
      <c r="H105" s="3"/>
    </row>
    <row r="106" spans="1:8" s="10" customFormat="1" ht="14.85" customHeight="1" x14ac:dyDescent="0.2">
      <c r="A106" s="16"/>
      <c r="B106" s="60"/>
      <c r="C106" s="60"/>
      <c r="D106" s="16"/>
      <c r="E106" s="16"/>
      <c r="F106" s="3"/>
      <c r="G106" s="3"/>
      <c r="H106" s="3"/>
    </row>
    <row r="107" spans="1:8" s="10" customFormat="1" ht="14.85" customHeight="1" x14ac:dyDescent="0.2">
      <c r="A107" s="16"/>
      <c r="B107" s="60"/>
      <c r="C107" s="60"/>
      <c r="D107" s="16"/>
      <c r="E107" s="16"/>
      <c r="F107" s="3"/>
      <c r="G107" s="3"/>
      <c r="H107" s="3"/>
    </row>
    <row r="108" spans="1:8" s="10" customFormat="1" ht="14.85" customHeight="1" x14ac:dyDescent="0.2">
      <c r="A108" s="16"/>
      <c r="B108" s="60"/>
      <c r="C108" s="60"/>
      <c r="D108" s="16"/>
      <c r="E108" s="16"/>
      <c r="F108" s="3"/>
      <c r="G108" s="3"/>
      <c r="H108" s="3"/>
    </row>
    <row r="109" spans="1:8" s="10" customFormat="1" ht="14.85" customHeight="1" x14ac:dyDescent="0.2">
      <c r="A109" s="16"/>
      <c r="B109" s="60"/>
      <c r="C109" s="60"/>
      <c r="D109" s="16"/>
      <c r="E109" s="16"/>
      <c r="F109" s="3"/>
      <c r="G109" s="3"/>
      <c r="H109" s="3"/>
    </row>
    <row r="110" spans="1:8" s="10" customFormat="1" ht="14.85" customHeight="1" x14ac:dyDescent="0.2">
      <c r="A110" s="16"/>
      <c r="B110" s="60"/>
      <c r="C110" s="60"/>
      <c r="D110" s="16"/>
      <c r="E110" s="16"/>
      <c r="F110" s="3"/>
      <c r="G110" s="3"/>
      <c r="H110" s="3"/>
    </row>
    <row r="111" spans="1:8" s="10" customFormat="1" ht="14.85" customHeight="1" x14ac:dyDescent="0.2">
      <c r="A111" s="16"/>
      <c r="B111" s="60"/>
      <c r="C111" s="60"/>
      <c r="D111" s="16"/>
      <c r="E111" s="16"/>
      <c r="F111" s="3"/>
      <c r="G111" s="3"/>
      <c r="H111" s="3"/>
    </row>
    <row r="112" spans="1:8" s="10" customFormat="1" ht="14.85" customHeight="1" x14ac:dyDescent="0.2">
      <c r="A112" s="16"/>
      <c r="B112" s="60"/>
      <c r="C112" s="60"/>
      <c r="D112" s="16"/>
      <c r="E112" s="16"/>
      <c r="F112" s="3"/>
      <c r="G112" s="3"/>
      <c r="H112" s="3"/>
    </row>
    <row r="113" spans="1:8" s="10" customFormat="1" ht="14.85" customHeight="1" x14ac:dyDescent="0.2">
      <c r="A113" s="16"/>
      <c r="B113" s="60"/>
      <c r="C113" s="60"/>
      <c r="D113" s="16"/>
      <c r="E113" s="16"/>
      <c r="F113" s="3"/>
      <c r="G113" s="3"/>
      <c r="H113" s="3"/>
    </row>
    <row r="114" spans="1:8" s="10" customFormat="1" ht="14.85" customHeight="1" x14ac:dyDescent="0.2">
      <c r="A114" s="16"/>
      <c r="B114" s="60"/>
      <c r="C114" s="60"/>
      <c r="D114" s="16"/>
      <c r="E114" s="16"/>
      <c r="F114" s="3"/>
      <c r="G114" s="3"/>
      <c r="H114" s="3"/>
    </row>
    <row r="115" spans="1:8" ht="14.85" customHeight="1" x14ac:dyDescent="0.2">
      <c r="A115" s="61"/>
      <c r="B115" s="62"/>
      <c r="C115" s="62"/>
      <c r="D115" s="61"/>
      <c r="E115" s="61"/>
    </row>
    <row r="116" spans="1:8" ht="14.85" customHeight="1" x14ac:dyDescent="0.2">
      <c r="A116" s="61"/>
      <c r="B116" s="62"/>
      <c r="C116" s="62"/>
      <c r="D116" s="61"/>
      <c r="E116" s="61"/>
    </row>
    <row r="117" spans="1:8" ht="14.85" customHeight="1" x14ac:dyDescent="0.2">
      <c r="A117" s="61"/>
      <c r="B117" s="62"/>
      <c r="C117" s="62"/>
      <c r="D117" s="61"/>
      <c r="E117" s="61"/>
    </row>
    <row r="118" spans="1:8" ht="14.85" customHeight="1" x14ac:dyDescent="0.2">
      <c r="A118" s="61"/>
      <c r="B118" s="62"/>
      <c r="C118" s="62"/>
      <c r="D118" s="61"/>
      <c r="E118" s="61"/>
    </row>
    <row r="119" spans="1:8" ht="14.85" customHeight="1" x14ac:dyDescent="0.2">
      <c r="A119" s="61"/>
      <c r="B119" s="62"/>
      <c r="C119" s="62"/>
      <c r="D119" s="61"/>
      <c r="E119" s="61"/>
    </row>
    <row r="120" spans="1:8" ht="14.85" customHeight="1" x14ac:dyDescent="0.2">
      <c r="A120" s="61"/>
      <c r="B120" s="62"/>
      <c r="C120" s="62"/>
      <c r="D120" s="61"/>
      <c r="E120" s="61"/>
    </row>
    <row r="121" spans="1:8" ht="14.85" customHeight="1" x14ac:dyDescent="0.2">
      <c r="A121" s="61"/>
      <c r="B121" s="62"/>
      <c r="C121" s="62"/>
      <c r="D121" s="61"/>
      <c r="E121" s="61"/>
    </row>
    <row r="122" spans="1:8" ht="14.85" customHeight="1" x14ac:dyDescent="0.2">
      <c r="A122" s="61"/>
      <c r="B122" s="62"/>
      <c r="C122" s="62"/>
      <c r="D122" s="61"/>
      <c r="E122" s="61"/>
    </row>
    <row r="123" spans="1:8" ht="14.85" customHeight="1" x14ac:dyDescent="0.2">
      <c r="A123" s="61"/>
      <c r="B123" s="62"/>
      <c r="C123" s="62"/>
      <c r="D123" s="61"/>
      <c r="E123" s="61"/>
    </row>
    <row r="124" spans="1:8" ht="14.85" customHeight="1" x14ac:dyDescent="0.2">
      <c r="A124" s="61"/>
      <c r="B124" s="62"/>
      <c r="C124" s="62"/>
      <c r="D124" s="61"/>
      <c r="E124" s="61"/>
    </row>
    <row r="125" spans="1:8" ht="14.85" customHeight="1" x14ac:dyDescent="0.2">
      <c r="A125" s="61"/>
      <c r="B125" s="62"/>
      <c r="C125" s="62"/>
      <c r="D125" s="61"/>
      <c r="E125" s="61"/>
    </row>
    <row r="126" spans="1:8" ht="14.85" customHeight="1" x14ac:dyDescent="0.2">
      <c r="A126" s="61"/>
      <c r="B126" s="62"/>
      <c r="C126" s="62"/>
      <c r="D126" s="61"/>
      <c r="E126" s="61"/>
    </row>
    <row r="127" spans="1:8" ht="14.85" customHeight="1" x14ac:dyDescent="0.2">
      <c r="A127" s="61"/>
      <c r="B127" s="62"/>
      <c r="C127" s="62"/>
      <c r="D127" s="61"/>
      <c r="E127" s="61"/>
    </row>
    <row r="128" spans="1:8" ht="14.85" customHeight="1" x14ac:dyDescent="0.2">
      <c r="A128" s="61"/>
      <c r="B128" s="62"/>
      <c r="C128" s="62"/>
      <c r="D128" s="61"/>
      <c r="E128" s="61"/>
    </row>
    <row r="129" spans="1:5" ht="14.85" customHeight="1" x14ac:dyDescent="0.2">
      <c r="A129" s="61"/>
      <c r="B129" s="62"/>
      <c r="C129" s="62"/>
      <c r="D129" s="61"/>
      <c r="E129" s="61"/>
    </row>
    <row r="130" spans="1:5" ht="14.85" customHeight="1" x14ac:dyDescent="0.2">
      <c r="A130" s="61"/>
      <c r="B130" s="62"/>
      <c r="C130" s="62"/>
      <c r="D130" s="61"/>
      <c r="E130" s="61"/>
    </row>
    <row r="131" spans="1:5" ht="14.85" customHeight="1" x14ac:dyDescent="0.2">
      <c r="A131" s="61"/>
      <c r="B131" s="62"/>
      <c r="C131" s="62"/>
      <c r="D131" s="61"/>
      <c r="E131" s="61"/>
    </row>
    <row r="132" spans="1:5" ht="14.85" customHeight="1" x14ac:dyDescent="0.2">
      <c r="A132" s="61"/>
      <c r="B132" s="62"/>
      <c r="C132" s="62"/>
      <c r="D132" s="61"/>
      <c r="E132" s="61"/>
    </row>
    <row r="133" spans="1:5" ht="14.85" customHeight="1" x14ac:dyDescent="0.2">
      <c r="A133" s="61"/>
      <c r="B133" s="62"/>
      <c r="C133" s="62"/>
      <c r="D133" s="61"/>
      <c r="E133" s="61"/>
    </row>
    <row r="134" spans="1:5" ht="14.85" customHeight="1" x14ac:dyDescent="0.2">
      <c r="A134" s="61"/>
      <c r="B134" s="62"/>
      <c r="C134" s="62"/>
      <c r="D134" s="61"/>
      <c r="E134" s="61"/>
    </row>
    <row r="135" spans="1:5" ht="14.85" customHeight="1" x14ac:dyDescent="0.2">
      <c r="A135" s="61"/>
      <c r="B135" s="62"/>
      <c r="C135" s="62"/>
      <c r="D135" s="61"/>
      <c r="E135" s="61"/>
    </row>
    <row r="136" spans="1:5" ht="14.85" customHeight="1" x14ac:dyDescent="0.2">
      <c r="A136" s="61"/>
      <c r="B136" s="62"/>
      <c r="C136" s="62"/>
      <c r="D136" s="61"/>
      <c r="E136" s="61"/>
    </row>
    <row r="137" spans="1:5" ht="14.85" customHeight="1" x14ac:dyDescent="0.2">
      <c r="A137" s="61"/>
      <c r="B137" s="62"/>
      <c r="C137" s="62"/>
      <c r="D137" s="61"/>
      <c r="E137" s="61"/>
    </row>
    <row r="138" spans="1:5" ht="14.85" customHeight="1" x14ac:dyDescent="0.2">
      <c r="A138" s="61"/>
      <c r="B138" s="62"/>
      <c r="C138" s="62"/>
      <c r="D138" s="61"/>
      <c r="E138" s="61"/>
    </row>
    <row r="139" spans="1:5" ht="14.85" customHeight="1" x14ac:dyDescent="0.2">
      <c r="A139" s="61"/>
      <c r="B139" s="62"/>
      <c r="C139" s="62"/>
      <c r="D139" s="61"/>
      <c r="E139" s="61"/>
    </row>
    <row r="140" spans="1:5" ht="14.85" customHeight="1" x14ac:dyDescent="0.2">
      <c r="A140" s="61"/>
      <c r="B140" s="62"/>
      <c r="C140" s="62"/>
      <c r="D140" s="61"/>
      <c r="E140" s="61"/>
    </row>
    <row r="141" spans="1:5" ht="14.85" customHeight="1" x14ac:dyDescent="0.2">
      <c r="A141" s="61"/>
      <c r="B141" s="62"/>
      <c r="C141" s="62"/>
      <c r="D141" s="61"/>
      <c r="E141" s="61"/>
    </row>
    <row r="142" spans="1:5" ht="14.85" customHeight="1" x14ac:dyDescent="0.2">
      <c r="A142" s="61"/>
      <c r="B142" s="62"/>
      <c r="C142" s="62"/>
      <c r="D142" s="61"/>
      <c r="E142" s="61"/>
    </row>
    <row r="143" spans="1:5" ht="14.85" customHeight="1" x14ac:dyDescent="0.2">
      <c r="A143" s="61"/>
      <c r="B143" s="62"/>
      <c r="C143" s="62"/>
      <c r="D143" s="61"/>
      <c r="E143" s="61"/>
    </row>
    <row r="144" spans="1:5" ht="14.85" customHeight="1" x14ac:dyDescent="0.2">
      <c r="A144" s="61"/>
      <c r="B144" s="62"/>
      <c r="C144" s="62"/>
      <c r="D144" s="61"/>
      <c r="E144" s="61"/>
    </row>
    <row r="145" spans="1:5" ht="14.85" customHeight="1" x14ac:dyDescent="0.2">
      <c r="A145" s="61"/>
      <c r="B145" s="62"/>
      <c r="C145" s="62"/>
      <c r="D145" s="61"/>
      <c r="E145" s="61"/>
    </row>
    <row r="146" spans="1:5" ht="14.85" customHeight="1" x14ac:dyDescent="0.2">
      <c r="A146" s="61"/>
      <c r="B146" s="62"/>
      <c r="C146" s="62"/>
      <c r="D146" s="61"/>
      <c r="E146" s="61"/>
    </row>
    <row r="147" spans="1:5" ht="14.85" customHeight="1" x14ac:dyDescent="0.2">
      <c r="A147" s="61"/>
      <c r="B147" s="62"/>
      <c r="C147" s="62"/>
      <c r="D147" s="61"/>
      <c r="E147" s="61"/>
    </row>
    <row r="148" spans="1:5" ht="14.85" customHeight="1" x14ac:dyDescent="0.2">
      <c r="A148" s="61"/>
      <c r="B148" s="62"/>
      <c r="C148" s="62"/>
      <c r="D148" s="61"/>
      <c r="E148" s="61"/>
    </row>
    <row r="149" spans="1:5" ht="14.85" customHeight="1" x14ac:dyDescent="0.2">
      <c r="A149" s="61"/>
      <c r="B149" s="62"/>
      <c r="C149" s="62"/>
      <c r="D149" s="61"/>
      <c r="E149" s="61"/>
    </row>
    <row r="150" spans="1:5" ht="14.85" customHeight="1" x14ac:dyDescent="0.2">
      <c r="A150" s="37"/>
      <c r="B150" s="38"/>
      <c r="C150" s="38"/>
      <c r="D150" s="37"/>
      <c r="E150" s="37"/>
    </row>
    <row r="151" spans="1:5" ht="14.85" customHeight="1" x14ac:dyDescent="0.2">
      <c r="A151" s="37"/>
      <c r="B151" s="38"/>
      <c r="C151" s="38"/>
      <c r="D151" s="37"/>
      <c r="E151" s="37"/>
    </row>
    <row r="152" spans="1:5" ht="14.85" customHeight="1" x14ac:dyDescent="0.2">
      <c r="A152" s="37"/>
      <c r="B152" s="38"/>
      <c r="C152" s="38"/>
      <c r="D152" s="37"/>
      <c r="E152" s="37"/>
    </row>
    <row r="153" spans="1:5" ht="14.85" customHeight="1" x14ac:dyDescent="0.2">
      <c r="A153" s="37"/>
      <c r="B153" s="38"/>
      <c r="C153" s="38"/>
      <c r="D153" s="37"/>
      <c r="E153" s="37"/>
    </row>
    <row r="154" spans="1:5" ht="14.85" customHeight="1" x14ac:dyDescent="0.2">
      <c r="A154" s="37"/>
      <c r="B154" s="38"/>
      <c r="C154" s="38"/>
      <c r="D154" s="37"/>
      <c r="E154" s="37"/>
    </row>
    <row r="155" spans="1:5" ht="14.85" customHeight="1" x14ac:dyDescent="0.2">
      <c r="A155" s="37"/>
      <c r="B155" s="38"/>
      <c r="C155" s="38"/>
      <c r="D155" s="37"/>
      <c r="E155" s="37"/>
    </row>
    <row r="156" spans="1:5" ht="14.85" customHeight="1" x14ac:dyDescent="0.2">
      <c r="A156" s="37"/>
      <c r="B156" s="38"/>
      <c r="C156" s="38"/>
      <c r="D156" s="37"/>
      <c r="E156" s="37"/>
    </row>
    <row r="157" spans="1:5" ht="14.85" customHeight="1" x14ac:dyDescent="0.2">
      <c r="A157" s="37"/>
      <c r="B157" s="38"/>
      <c r="C157" s="38"/>
      <c r="D157" s="37"/>
      <c r="E157" s="37"/>
    </row>
    <row r="158" spans="1:5" ht="14.85" customHeight="1" x14ac:dyDescent="0.2">
      <c r="A158" s="37"/>
      <c r="B158" s="38"/>
      <c r="C158" s="38"/>
      <c r="D158" s="37"/>
      <c r="E158" s="37"/>
    </row>
    <row r="159" spans="1:5" ht="14.85" customHeight="1" x14ac:dyDescent="0.2">
      <c r="A159" s="37"/>
      <c r="B159" s="38"/>
      <c r="C159" s="38"/>
      <c r="D159" s="37"/>
      <c r="E159" s="37"/>
    </row>
    <row r="160" spans="1:5" ht="14.85" customHeight="1" x14ac:dyDescent="0.2">
      <c r="A160" s="37"/>
      <c r="B160" s="38"/>
      <c r="C160" s="38"/>
      <c r="D160" s="37"/>
      <c r="E160" s="37"/>
    </row>
    <row r="161" spans="1:5" ht="14.85" customHeight="1" x14ac:dyDescent="0.2">
      <c r="A161" s="37"/>
      <c r="B161" s="38"/>
      <c r="C161" s="38"/>
      <c r="D161" s="37"/>
      <c r="E161" s="37"/>
    </row>
    <row r="162" spans="1:5" ht="14.85" customHeight="1" x14ac:dyDescent="0.2">
      <c r="A162" s="37"/>
      <c r="B162" s="38"/>
      <c r="C162" s="38"/>
      <c r="D162" s="37"/>
      <c r="E162" s="37"/>
    </row>
    <row r="163" spans="1:5" ht="14.85" customHeight="1" x14ac:dyDescent="0.2">
      <c r="A163" s="37"/>
      <c r="B163" s="38"/>
      <c r="C163" s="38"/>
      <c r="D163" s="37"/>
      <c r="E163" s="37"/>
    </row>
    <row r="164" spans="1:5" ht="14.85" customHeight="1" x14ac:dyDescent="0.2">
      <c r="A164" s="37"/>
      <c r="B164" s="38"/>
      <c r="C164" s="38"/>
      <c r="D164" s="37"/>
      <c r="E164" s="37"/>
    </row>
    <row r="165" spans="1:5" ht="14.85" customHeight="1" x14ac:dyDescent="0.2">
      <c r="A165" s="37"/>
      <c r="B165" s="38"/>
      <c r="C165" s="38"/>
      <c r="D165" s="37"/>
      <c r="E165" s="37"/>
    </row>
    <row r="166" spans="1:5" ht="14.85" customHeight="1" x14ac:dyDescent="0.2">
      <c r="A166" s="37"/>
      <c r="B166" s="38"/>
      <c r="C166" s="38"/>
      <c r="D166" s="37"/>
      <c r="E166" s="37"/>
    </row>
    <row r="167" spans="1:5" ht="14.85" customHeight="1" x14ac:dyDescent="0.2">
      <c r="A167" s="37"/>
      <c r="B167" s="38"/>
      <c r="C167" s="38"/>
      <c r="D167" s="37"/>
      <c r="E167" s="37"/>
    </row>
    <row r="168" spans="1:5" ht="14.85" customHeight="1" x14ac:dyDescent="0.2">
      <c r="A168" s="37"/>
      <c r="B168" s="38"/>
      <c r="C168" s="38"/>
      <c r="D168" s="37"/>
      <c r="E168" s="37"/>
    </row>
    <row r="169" spans="1:5" ht="14.85" customHeight="1" x14ac:dyDescent="0.2">
      <c r="A169" s="37"/>
      <c r="B169" s="38"/>
      <c r="C169" s="38"/>
      <c r="D169" s="37"/>
      <c r="E169" s="37"/>
    </row>
    <row r="170" spans="1:5" ht="14.85" customHeight="1" x14ac:dyDescent="0.2">
      <c r="A170" s="37"/>
      <c r="B170" s="38"/>
      <c r="C170" s="38"/>
      <c r="D170" s="37"/>
      <c r="E170" s="37"/>
    </row>
    <row r="171" spans="1:5" ht="14.85" customHeight="1" x14ac:dyDescent="0.2">
      <c r="A171" s="37"/>
      <c r="B171" s="38"/>
      <c r="C171" s="38"/>
      <c r="D171" s="37"/>
      <c r="E171" s="37"/>
    </row>
    <row r="172" spans="1:5" ht="14.85" customHeight="1" x14ac:dyDescent="0.2">
      <c r="A172" s="37"/>
      <c r="B172" s="38"/>
      <c r="C172" s="38"/>
      <c r="D172" s="37"/>
      <c r="E172" s="37"/>
    </row>
    <row r="173" spans="1:5" ht="14.85" customHeight="1" x14ac:dyDescent="0.2">
      <c r="A173" s="37"/>
      <c r="B173" s="38"/>
      <c r="C173" s="38"/>
      <c r="D173" s="37"/>
      <c r="E173" s="37"/>
    </row>
    <row r="174" spans="1:5" ht="14.85" customHeight="1" x14ac:dyDescent="0.2">
      <c r="A174" s="37"/>
      <c r="B174" s="38"/>
      <c r="C174" s="38"/>
      <c r="D174" s="37"/>
      <c r="E174" s="37"/>
    </row>
    <row r="175" spans="1:5" ht="14.85" customHeight="1" x14ac:dyDescent="0.2">
      <c r="A175" s="37"/>
      <c r="B175" s="38"/>
      <c r="C175" s="38"/>
      <c r="D175" s="37"/>
      <c r="E175" s="37"/>
    </row>
    <row r="176" spans="1:5" ht="14.85" customHeight="1" x14ac:dyDescent="0.2">
      <c r="A176" s="37"/>
      <c r="B176" s="38"/>
      <c r="C176" s="38"/>
      <c r="D176" s="37"/>
      <c r="E176" s="37"/>
    </row>
    <row r="177" spans="1:5" ht="14.85" customHeight="1" x14ac:dyDescent="0.2">
      <c r="A177" s="37"/>
      <c r="B177" s="38"/>
      <c r="C177" s="38"/>
      <c r="D177" s="37"/>
      <c r="E177" s="37"/>
    </row>
    <row r="178" spans="1:5" ht="14.85" customHeight="1" x14ac:dyDescent="0.2">
      <c r="A178" s="37"/>
      <c r="B178" s="38"/>
      <c r="C178" s="38"/>
      <c r="D178" s="37"/>
      <c r="E178" s="37"/>
    </row>
    <row r="179" spans="1:5" ht="14.85" customHeight="1" x14ac:dyDescent="0.2">
      <c r="A179" s="37"/>
      <c r="B179" s="38"/>
      <c r="C179" s="38"/>
      <c r="D179" s="37"/>
      <c r="E179" s="37"/>
    </row>
    <row r="180" spans="1:5" ht="14.85" customHeight="1" x14ac:dyDescent="0.2">
      <c r="A180" s="37"/>
      <c r="B180" s="38"/>
      <c r="C180" s="38"/>
      <c r="D180" s="37"/>
      <c r="E180" s="37"/>
    </row>
    <row r="181" spans="1:5" ht="14.85" customHeight="1" x14ac:dyDescent="0.2">
      <c r="A181" s="37"/>
      <c r="B181" s="38"/>
      <c r="C181" s="38"/>
      <c r="D181" s="37"/>
      <c r="E181" s="37"/>
    </row>
    <row r="182" spans="1:5" ht="14.85" customHeight="1" x14ac:dyDescent="0.2">
      <c r="A182" s="37"/>
      <c r="B182" s="38"/>
      <c r="C182" s="38"/>
      <c r="D182" s="37"/>
      <c r="E182" s="37"/>
    </row>
    <row r="183" spans="1:5" ht="14.85" customHeight="1" x14ac:dyDescent="0.2">
      <c r="A183" s="37"/>
      <c r="B183" s="38"/>
      <c r="C183" s="38"/>
      <c r="D183" s="37"/>
      <c r="E183" s="37"/>
    </row>
    <row r="184" spans="1:5" ht="14.85" customHeight="1" x14ac:dyDescent="0.2">
      <c r="A184" s="37"/>
      <c r="B184" s="38"/>
      <c r="C184" s="38"/>
      <c r="D184" s="37"/>
      <c r="E184" s="37"/>
    </row>
    <row r="185" spans="1:5" ht="14.85" customHeight="1" x14ac:dyDescent="0.2">
      <c r="A185" s="37"/>
      <c r="B185" s="38"/>
      <c r="C185" s="38"/>
      <c r="D185" s="37"/>
      <c r="E185" s="37"/>
    </row>
    <row r="186" spans="1:5" ht="14.85" customHeight="1" x14ac:dyDescent="0.2">
      <c r="A186" s="37"/>
      <c r="B186" s="38"/>
      <c r="C186" s="38"/>
      <c r="D186" s="37"/>
      <c r="E186" s="37"/>
    </row>
    <row r="187" spans="1:5" ht="14.85" customHeight="1" x14ac:dyDescent="0.2">
      <c r="A187" s="37"/>
      <c r="B187" s="38"/>
      <c r="C187" s="38"/>
      <c r="D187" s="37"/>
      <c r="E187" s="37"/>
    </row>
    <row r="188" spans="1:5" ht="14.85" customHeight="1" x14ac:dyDescent="0.2">
      <c r="A188" s="37"/>
      <c r="B188" s="38"/>
      <c r="C188" s="38"/>
      <c r="D188" s="37"/>
      <c r="E188" s="37"/>
    </row>
    <row r="189" spans="1:5" ht="14.85" customHeight="1" x14ac:dyDescent="0.2">
      <c r="A189" s="37"/>
      <c r="B189" s="38"/>
      <c r="C189" s="38"/>
      <c r="D189" s="37"/>
      <c r="E189" s="37"/>
    </row>
    <row r="190" spans="1:5" ht="14.85" customHeight="1" x14ac:dyDescent="0.2">
      <c r="A190" s="37"/>
      <c r="B190" s="38"/>
      <c r="C190" s="38"/>
      <c r="D190" s="37"/>
      <c r="E190" s="37"/>
    </row>
    <row r="191" spans="1:5" ht="14.85" customHeight="1" x14ac:dyDescent="0.2">
      <c r="A191" s="37"/>
      <c r="B191" s="38"/>
      <c r="C191" s="38"/>
      <c r="D191" s="37"/>
      <c r="E191" s="37"/>
    </row>
    <row r="192" spans="1:5" ht="14.85" customHeight="1" x14ac:dyDescent="0.2">
      <c r="A192" s="37"/>
      <c r="B192" s="38"/>
      <c r="C192" s="38"/>
      <c r="D192" s="37"/>
      <c r="E192" s="37"/>
    </row>
    <row r="193" spans="1:5" ht="14.85" customHeight="1" x14ac:dyDescent="0.2">
      <c r="A193" s="37"/>
      <c r="B193" s="38"/>
      <c r="C193" s="38"/>
      <c r="D193" s="37"/>
      <c r="E193" s="37"/>
    </row>
    <row r="194" spans="1:5" ht="14.85" customHeight="1" x14ac:dyDescent="0.2">
      <c r="A194" s="37"/>
      <c r="B194" s="38"/>
      <c r="C194" s="38"/>
      <c r="D194" s="37"/>
      <c r="E194" s="37"/>
    </row>
    <row r="195" spans="1:5" ht="14.85" customHeight="1" x14ac:dyDescent="0.2">
      <c r="A195" s="37"/>
      <c r="B195" s="38"/>
      <c r="C195" s="38"/>
      <c r="D195" s="37"/>
      <c r="E195" s="37"/>
    </row>
    <row r="196" spans="1:5" ht="14.85" customHeight="1" x14ac:dyDescent="0.2">
      <c r="A196" s="37"/>
      <c r="B196" s="38"/>
      <c r="C196" s="38"/>
      <c r="D196" s="37"/>
      <c r="E196" s="37"/>
    </row>
    <row r="197" spans="1:5" ht="14.85" customHeight="1" x14ac:dyDescent="0.2">
      <c r="A197" s="37"/>
      <c r="B197" s="38"/>
      <c r="C197" s="38"/>
      <c r="D197" s="37"/>
      <c r="E197" s="37"/>
    </row>
    <row r="198" spans="1:5" ht="14.85" customHeight="1" x14ac:dyDescent="0.2">
      <c r="A198" s="37"/>
      <c r="B198" s="38"/>
      <c r="C198" s="38"/>
      <c r="D198" s="37"/>
      <c r="E198" s="37"/>
    </row>
    <row r="199" spans="1:5" ht="14.85" customHeight="1" x14ac:dyDescent="0.2">
      <c r="A199" s="37"/>
      <c r="B199" s="38"/>
      <c r="C199" s="38"/>
      <c r="D199" s="37"/>
      <c r="E199" s="37"/>
    </row>
    <row r="200" spans="1:5" ht="14.85" customHeight="1" x14ac:dyDescent="0.2">
      <c r="A200" s="37"/>
      <c r="B200" s="38"/>
      <c r="C200" s="38"/>
      <c r="D200" s="37"/>
      <c r="E200" s="37"/>
    </row>
    <row r="201" spans="1:5" ht="14.85" customHeight="1" x14ac:dyDescent="0.2">
      <c r="A201" s="37"/>
      <c r="B201" s="38"/>
      <c r="C201" s="38"/>
      <c r="D201" s="37"/>
      <c r="E201" s="37"/>
    </row>
    <row r="202" spans="1:5" ht="14.85" customHeight="1" x14ac:dyDescent="0.2">
      <c r="A202" s="37"/>
      <c r="B202" s="38"/>
      <c r="C202" s="38"/>
      <c r="D202" s="37"/>
      <c r="E202" s="37"/>
    </row>
    <row r="203" spans="1:5" ht="14.85" customHeight="1" x14ac:dyDescent="0.2">
      <c r="A203" s="37"/>
      <c r="B203" s="38"/>
      <c r="C203" s="38"/>
      <c r="D203" s="37"/>
      <c r="E203" s="37"/>
    </row>
    <row r="204" spans="1:5" ht="14.85" customHeight="1" x14ac:dyDescent="0.2">
      <c r="A204" s="37"/>
      <c r="B204" s="38"/>
      <c r="C204" s="38"/>
      <c r="D204" s="37"/>
      <c r="E204" s="37"/>
    </row>
    <row r="205" spans="1:5" ht="14.85" customHeight="1" x14ac:dyDescent="0.2">
      <c r="A205" s="37"/>
      <c r="B205" s="38"/>
      <c r="C205" s="38"/>
      <c r="D205" s="37"/>
      <c r="E205" s="37"/>
    </row>
    <row r="206" spans="1:5" ht="14.85" customHeight="1" x14ac:dyDescent="0.2">
      <c r="A206" s="37"/>
      <c r="B206" s="38"/>
      <c r="C206" s="38"/>
      <c r="D206" s="37"/>
      <c r="E206" s="37"/>
    </row>
    <row r="207" spans="1:5" ht="14.85" customHeight="1" x14ac:dyDescent="0.2">
      <c r="A207" s="37"/>
      <c r="B207" s="38"/>
      <c r="C207" s="38"/>
      <c r="D207" s="37"/>
      <c r="E207" s="37"/>
    </row>
    <row r="208" spans="1:5" ht="14.85" customHeight="1" x14ac:dyDescent="0.2">
      <c r="A208" s="37"/>
      <c r="B208" s="38"/>
      <c r="C208" s="38"/>
      <c r="D208" s="37"/>
      <c r="E208" s="37"/>
    </row>
    <row r="209" spans="1:5" ht="14.85" customHeight="1" x14ac:dyDescent="0.2">
      <c r="A209" s="37"/>
      <c r="B209" s="38"/>
      <c r="C209" s="38"/>
      <c r="D209" s="37"/>
      <c r="E209" s="37"/>
    </row>
    <row r="210" spans="1:5" x14ac:dyDescent="0.2">
      <c r="A210" s="37"/>
      <c r="B210" s="38"/>
      <c r="C210" s="38"/>
      <c r="D210" s="37"/>
      <c r="E210" s="37"/>
    </row>
    <row r="211" spans="1:5" x14ac:dyDescent="0.2">
      <c r="A211" s="37"/>
      <c r="B211" s="38"/>
      <c r="C211" s="38"/>
      <c r="D211" s="37"/>
      <c r="E211" s="37"/>
    </row>
    <row r="212" spans="1:5" x14ac:dyDescent="0.2">
      <c r="A212" s="37"/>
      <c r="B212" s="38"/>
      <c r="C212" s="38"/>
      <c r="D212" s="37"/>
      <c r="E212" s="37"/>
    </row>
    <row r="213" spans="1:5" x14ac:dyDescent="0.2">
      <c r="A213" s="37"/>
      <c r="B213" s="38"/>
      <c r="C213" s="38"/>
      <c r="D213" s="37"/>
      <c r="E213" s="37"/>
    </row>
    <row r="214" spans="1:5" x14ac:dyDescent="0.2">
      <c r="A214" s="37"/>
      <c r="B214" s="38"/>
      <c r="C214" s="38"/>
      <c r="D214" s="37"/>
      <c r="E214" s="37"/>
    </row>
    <row r="215" spans="1:5" x14ac:dyDescent="0.2">
      <c r="A215" s="37"/>
      <c r="B215" s="38"/>
      <c r="C215" s="38"/>
      <c r="D215" s="37"/>
      <c r="E215" s="37"/>
    </row>
    <row r="216" spans="1:5" x14ac:dyDescent="0.2">
      <c r="A216" s="37"/>
      <c r="B216" s="38"/>
      <c r="C216" s="38"/>
      <c r="D216" s="37"/>
      <c r="E216" s="37"/>
    </row>
    <row r="217" spans="1:5" x14ac:dyDescent="0.2">
      <c r="A217" s="37"/>
      <c r="B217" s="38"/>
      <c r="C217" s="38"/>
      <c r="D217" s="37"/>
      <c r="E217" s="37"/>
    </row>
    <row r="218" spans="1:5" x14ac:dyDescent="0.2">
      <c r="A218" s="37"/>
      <c r="B218" s="38"/>
      <c r="C218" s="38"/>
      <c r="D218" s="37"/>
      <c r="E218" s="37"/>
    </row>
    <row r="219" spans="1:5" x14ac:dyDescent="0.2">
      <c r="A219" s="37"/>
      <c r="B219" s="38"/>
      <c r="C219" s="38"/>
      <c r="D219" s="37"/>
      <c r="E219" s="37"/>
    </row>
    <row r="220" spans="1:5" x14ac:dyDescent="0.2">
      <c r="A220" s="37"/>
      <c r="B220" s="38"/>
      <c r="C220" s="38"/>
      <c r="D220" s="37"/>
      <c r="E220" s="37"/>
    </row>
    <row r="221" spans="1:5" x14ac:dyDescent="0.2">
      <c r="A221" s="37"/>
      <c r="B221" s="38"/>
      <c r="C221" s="38"/>
      <c r="D221" s="37"/>
      <c r="E221" s="37"/>
    </row>
    <row r="222" spans="1:5" x14ac:dyDescent="0.2">
      <c r="A222" s="37"/>
      <c r="B222" s="38"/>
      <c r="C222" s="38"/>
      <c r="D222" s="37"/>
      <c r="E222" s="37"/>
    </row>
    <row r="223" spans="1:5" x14ac:dyDescent="0.2">
      <c r="A223" s="37"/>
      <c r="B223" s="38"/>
      <c r="C223" s="38"/>
      <c r="D223" s="37"/>
      <c r="E223" s="37"/>
    </row>
    <row r="224" spans="1:5" x14ac:dyDescent="0.2">
      <c r="A224" s="37"/>
      <c r="B224" s="38"/>
      <c r="C224" s="38"/>
      <c r="D224" s="37"/>
      <c r="E224" s="37"/>
    </row>
    <row r="225" spans="1:5" x14ac:dyDescent="0.2">
      <c r="A225" s="37"/>
      <c r="B225" s="38"/>
      <c r="C225" s="38"/>
      <c r="D225" s="37"/>
      <c r="E225" s="37"/>
    </row>
    <row r="226" spans="1:5" x14ac:dyDescent="0.2">
      <c r="A226" s="37"/>
      <c r="B226" s="38"/>
      <c r="C226" s="38"/>
      <c r="D226" s="37"/>
      <c r="E226" s="37"/>
    </row>
    <row r="227" spans="1:5" x14ac:dyDescent="0.2">
      <c r="A227" s="37"/>
      <c r="B227" s="38"/>
      <c r="C227" s="38"/>
      <c r="D227" s="37"/>
      <c r="E227" s="37"/>
    </row>
    <row r="228" spans="1:5" x14ac:dyDescent="0.2">
      <c r="A228" s="37"/>
      <c r="B228" s="38"/>
      <c r="C228" s="38"/>
      <c r="D228" s="37"/>
      <c r="E228" s="37"/>
    </row>
    <row r="229" spans="1:5" x14ac:dyDescent="0.2">
      <c r="A229" s="37"/>
      <c r="B229" s="38"/>
      <c r="C229" s="38"/>
      <c r="D229" s="37"/>
      <c r="E229" s="37"/>
    </row>
    <row r="230" spans="1:5" x14ac:dyDescent="0.2">
      <c r="A230" s="37"/>
      <c r="B230" s="38"/>
      <c r="C230" s="38"/>
      <c r="D230" s="37"/>
      <c r="E230" s="37"/>
    </row>
    <row r="231" spans="1:5" x14ac:dyDescent="0.2">
      <c r="A231" s="37"/>
      <c r="B231" s="38"/>
      <c r="C231" s="38"/>
      <c r="D231" s="37"/>
      <c r="E231" s="37"/>
    </row>
    <row r="232" spans="1:5" x14ac:dyDescent="0.2">
      <c r="A232" s="37"/>
      <c r="B232" s="38"/>
      <c r="C232" s="38"/>
      <c r="D232" s="37"/>
      <c r="E232" s="37"/>
    </row>
    <row r="233" spans="1:5" x14ac:dyDescent="0.2">
      <c r="A233" s="37"/>
      <c r="B233" s="38"/>
      <c r="C233" s="38"/>
      <c r="D233" s="37"/>
      <c r="E233" s="37"/>
    </row>
    <row r="234" spans="1:5" x14ac:dyDescent="0.2">
      <c r="A234" s="37"/>
      <c r="B234" s="38"/>
      <c r="C234" s="38"/>
      <c r="D234" s="37"/>
      <c r="E234" s="37"/>
    </row>
    <row r="235" spans="1:5" x14ac:dyDescent="0.2">
      <c r="A235" s="37"/>
      <c r="B235" s="38"/>
      <c r="C235" s="38"/>
      <c r="D235" s="37"/>
      <c r="E235" s="37"/>
    </row>
    <row r="236" spans="1:5" x14ac:dyDescent="0.2">
      <c r="A236" s="37"/>
      <c r="B236" s="38"/>
      <c r="C236" s="38"/>
      <c r="D236" s="37"/>
      <c r="E236" s="37"/>
    </row>
    <row r="237" spans="1:5" x14ac:dyDescent="0.2">
      <c r="A237" s="37"/>
      <c r="B237" s="38"/>
      <c r="C237" s="38"/>
      <c r="D237" s="37"/>
      <c r="E237" s="37"/>
    </row>
    <row r="238" spans="1:5" x14ac:dyDescent="0.2">
      <c r="A238" s="37"/>
      <c r="B238" s="38"/>
      <c r="C238" s="38"/>
      <c r="D238" s="37"/>
      <c r="E238" s="37"/>
    </row>
    <row r="239" spans="1:5" x14ac:dyDescent="0.2">
      <c r="A239" s="37"/>
      <c r="B239" s="38"/>
      <c r="C239" s="38"/>
      <c r="D239" s="37"/>
      <c r="E239" s="37"/>
    </row>
    <row r="240" spans="1:5" x14ac:dyDescent="0.2">
      <c r="A240" s="37"/>
      <c r="B240" s="38"/>
      <c r="C240" s="38"/>
      <c r="D240" s="37"/>
      <c r="E240" s="37"/>
    </row>
    <row r="241" spans="1:5" x14ac:dyDescent="0.2">
      <c r="A241" s="37"/>
      <c r="B241" s="38"/>
      <c r="C241" s="38"/>
      <c r="D241" s="37"/>
      <c r="E241" s="37"/>
    </row>
    <row r="242" spans="1:5" x14ac:dyDescent="0.2">
      <c r="A242" s="37"/>
      <c r="B242" s="38"/>
      <c r="C242" s="38"/>
      <c r="D242" s="37"/>
      <c r="E242" s="37"/>
    </row>
    <row r="243" spans="1:5" x14ac:dyDescent="0.2">
      <c r="A243" s="37"/>
      <c r="B243" s="38"/>
      <c r="C243" s="38"/>
      <c r="D243" s="37"/>
      <c r="E243" s="37"/>
    </row>
    <row r="244" spans="1:5" x14ac:dyDescent="0.2">
      <c r="A244" s="37"/>
      <c r="B244" s="38"/>
      <c r="C244" s="38"/>
      <c r="D244" s="37"/>
      <c r="E244" s="37"/>
    </row>
    <row r="245" spans="1:5" x14ac:dyDescent="0.2">
      <c r="A245" s="37"/>
      <c r="B245" s="38"/>
      <c r="C245" s="38"/>
      <c r="D245" s="37"/>
      <c r="E245" s="37"/>
    </row>
    <row r="246" spans="1:5" x14ac:dyDescent="0.2">
      <c r="A246" s="37"/>
      <c r="B246" s="38"/>
      <c r="C246" s="38"/>
      <c r="D246" s="37"/>
      <c r="E246" s="37"/>
    </row>
    <row r="247" spans="1:5" x14ac:dyDescent="0.2">
      <c r="A247" s="37"/>
      <c r="B247" s="38"/>
      <c r="C247" s="38"/>
      <c r="D247" s="37"/>
      <c r="E247" s="37"/>
    </row>
    <row r="248" spans="1:5" x14ac:dyDescent="0.2">
      <c r="A248" s="37"/>
      <c r="B248" s="38"/>
      <c r="C248" s="38"/>
      <c r="D248" s="37"/>
      <c r="E248" s="37"/>
    </row>
    <row r="249" spans="1:5" x14ac:dyDescent="0.2">
      <c r="A249" s="37"/>
      <c r="B249" s="38"/>
      <c r="C249" s="38"/>
      <c r="D249" s="37"/>
      <c r="E249" s="37"/>
    </row>
    <row r="250" spans="1:5" x14ac:dyDescent="0.2">
      <c r="A250" s="37"/>
      <c r="B250" s="38"/>
      <c r="C250" s="38"/>
      <c r="D250" s="37"/>
      <c r="E250" s="37"/>
    </row>
    <row r="251" spans="1:5" x14ac:dyDescent="0.2">
      <c r="A251" s="37"/>
      <c r="B251" s="38"/>
      <c r="C251" s="38"/>
      <c r="D251" s="37"/>
      <c r="E251" s="37"/>
    </row>
    <row r="252" spans="1:5" x14ac:dyDescent="0.2">
      <c r="A252" s="37"/>
      <c r="B252" s="38"/>
      <c r="C252" s="38"/>
      <c r="D252" s="37"/>
      <c r="E252" s="37"/>
    </row>
    <row r="253" spans="1:5" x14ac:dyDescent="0.2">
      <c r="A253" s="37"/>
      <c r="B253" s="38"/>
      <c r="C253" s="38"/>
      <c r="D253" s="37"/>
      <c r="E253" s="37"/>
    </row>
    <row r="254" spans="1:5" x14ac:dyDescent="0.2">
      <c r="A254" s="37"/>
      <c r="B254" s="38"/>
      <c r="C254" s="38"/>
      <c r="D254" s="37"/>
      <c r="E254" s="37"/>
    </row>
    <row r="255" spans="1:5" x14ac:dyDescent="0.2">
      <c r="A255" s="37"/>
      <c r="B255" s="38"/>
      <c r="C255" s="38"/>
      <c r="D255" s="37"/>
      <c r="E255" s="37"/>
    </row>
    <row r="256" spans="1:5" x14ac:dyDescent="0.2">
      <c r="A256" s="37"/>
      <c r="B256" s="38"/>
      <c r="C256" s="38"/>
      <c r="D256" s="37"/>
      <c r="E256" s="37"/>
    </row>
    <row r="257" spans="1:5" x14ac:dyDescent="0.2">
      <c r="A257" s="37"/>
      <c r="B257" s="38"/>
      <c r="C257" s="38"/>
      <c r="D257" s="37"/>
      <c r="E257" s="37"/>
    </row>
    <row r="258" spans="1:5" x14ac:dyDescent="0.2">
      <c r="A258" s="37"/>
      <c r="B258" s="38"/>
      <c r="C258" s="38"/>
      <c r="D258" s="37"/>
      <c r="E258" s="37"/>
    </row>
    <row r="259" spans="1:5" x14ac:dyDescent="0.2">
      <c r="A259" s="37"/>
      <c r="B259" s="38"/>
      <c r="C259" s="38"/>
      <c r="D259" s="37"/>
      <c r="E259" s="37"/>
    </row>
    <row r="260" spans="1:5" x14ac:dyDescent="0.2">
      <c r="A260" s="37"/>
      <c r="B260" s="38"/>
      <c r="C260" s="38"/>
      <c r="D260" s="37"/>
      <c r="E260" s="37"/>
    </row>
    <row r="261" spans="1:5" x14ac:dyDescent="0.2">
      <c r="A261" s="37"/>
      <c r="B261" s="38"/>
      <c r="C261" s="38"/>
      <c r="D261" s="37"/>
      <c r="E261" s="37"/>
    </row>
    <row r="262" spans="1:5" x14ac:dyDescent="0.2">
      <c r="A262" s="37"/>
      <c r="B262" s="38"/>
      <c r="C262" s="38"/>
      <c r="D262" s="37"/>
      <c r="E262" s="37"/>
    </row>
    <row r="263" spans="1:5" x14ac:dyDescent="0.2">
      <c r="A263" s="37"/>
      <c r="B263" s="38"/>
      <c r="C263" s="38"/>
      <c r="D263" s="37"/>
      <c r="E263" s="37"/>
    </row>
    <row r="264" spans="1:5" x14ac:dyDescent="0.2">
      <c r="A264" s="37"/>
      <c r="B264" s="38"/>
      <c r="C264" s="38"/>
      <c r="D264" s="37"/>
      <c r="E264" s="37"/>
    </row>
    <row r="265" spans="1:5" x14ac:dyDescent="0.2">
      <c r="A265" s="37"/>
      <c r="B265" s="38"/>
      <c r="C265" s="38"/>
      <c r="D265" s="37"/>
      <c r="E265" s="37"/>
    </row>
    <row r="266" spans="1:5" x14ac:dyDescent="0.2">
      <c r="A266" s="37"/>
      <c r="B266" s="38"/>
      <c r="C266" s="38"/>
      <c r="D266" s="37"/>
      <c r="E266" s="37"/>
    </row>
    <row r="267" spans="1:5" x14ac:dyDescent="0.2">
      <c r="A267" s="37"/>
      <c r="B267" s="38"/>
      <c r="C267" s="38"/>
      <c r="D267" s="37"/>
      <c r="E267" s="37"/>
    </row>
    <row r="268" spans="1:5" x14ac:dyDescent="0.2">
      <c r="A268" s="37"/>
      <c r="B268" s="38"/>
      <c r="C268" s="38"/>
      <c r="D268" s="37"/>
      <c r="E268" s="37"/>
    </row>
    <row r="269" spans="1:5" x14ac:dyDescent="0.2">
      <c r="A269" s="37"/>
      <c r="B269" s="38"/>
      <c r="C269" s="38"/>
      <c r="D269" s="37"/>
      <c r="E269" s="37"/>
    </row>
    <row r="270" spans="1:5" x14ac:dyDescent="0.2">
      <c r="A270" s="37"/>
      <c r="B270" s="38"/>
      <c r="C270" s="38"/>
      <c r="D270" s="37"/>
      <c r="E270" s="37"/>
    </row>
    <row r="271" spans="1:5" x14ac:dyDescent="0.2">
      <c r="A271" s="37"/>
      <c r="B271" s="38"/>
      <c r="C271" s="38"/>
      <c r="D271" s="37"/>
      <c r="E271" s="37"/>
    </row>
    <row r="272" spans="1:5" x14ac:dyDescent="0.2">
      <c r="A272" s="37"/>
      <c r="B272" s="38"/>
      <c r="C272" s="38"/>
      <c r="D272" s="37"/>
      <c r="E272" s="37"/>
    </row>
    <row r="273" spans="1:5" x14ac:dyDescent="0.2">
      <c r="A273" s="37"/>
      <c r="B273" s="38"/>
      <c r="C273" s="38"/>
      <c r="D273" s="37"/>
      <c r="E273" s="37"/>
    </row>
    <row r="274" spans="1:5" x14ac:dyDescent="0.2">
      <c r="A274" s="37"/>
      <c r="B274" s="38"/>
      <c r="C274" s="38"/>
      <c r="D274" s="37"/>
      <c r="E274" s="37"/>
    </row>
    <row r="275" spans="1:5" x14ac:dyDescent="0.2">
      <c r="A275" s="37"/>
      <c r="B275" s="38"/>
      <c r="C275" s="38"/>
      <c r="D275" s="37"/>
      <c r="E275" s="37"/>
    </row>
    <row r="276" spans="1:5" x14ac:dyDescent="0.2">
      <c r="A276" s="37"/>
      <c r="B276" s="38"/>
      <c r="C276" s="38"/>
      <c r="D276" s="37"/>
      <c r="E276" s="37"/>
    </row>
    <row r="277" spans="1:5" x14ac:dyDescent="0.2">
      <c r="A277" s="37"/>
      <c r="B277" s="38"/>
      <c r="C277" s="38"/>
      <c r="D277" s="37"/>
      <c r="E277" s="37"/>
    </row>
    <row r="278" spans="1:5" x14ac:dyDescent="0.2">
      <c r="A278" s="37"/>
      <c r="B278" s="38"/>
      <c r="C278" s="38"/>
      <c r="D278" s="37"/>
      <c r="E278" s="37"/>
    </row>
    <row r="279" spans="1:5" x14ac:dyDescent="0.2">
      <c r="A279" s="37"/>
      <c r="B279" s="38"/>
      <c r="C279" s="38"/>
      <c r="D279" s="37"/>
      <c r="E279" s="37"/>
    </row>
    <row r="280" spans="1:5" x14ac:dyDescent="0.2">
      <c r="A280" s="37"/>
      <c r="B280" s="38"/>
      <c r="C280" s="38"/>
      <c r="D280" s="37"/>
      <c r="E280" s="37"/>
    </row>
    <row r="281" spans="1:5" x14ac:dyDescent="0.2">
      <c r="A281" s="37"/>
      <c r="B281" s="38"/>
      <c r="C281" s="38"/>
      <c r="D281" s="37"/>
      <c r="E281" s="37"/>
    </row>
    <row r="282" spans="1:5" x14ac:dyDescent="0.2">
      <c r="A282" s="37"/>
      <c r="B282" s="38"/>
      <c r="C282" s="38"/>
      <c r="D282" s="37"/>
      <c r="E282" s="37"/>
    </row>
    <row r="283" spans="1:5" x14ac:dyDescent="0.2">
      <c r="A283" s="37"/>
      <c r="B283" s="38"/>
      <c r="C283" s="38"/>
      <c r="D283" s="37"/>
      <c r="E283" s="37"/>
    </row>
    <row r="284" spans="1:5" x14ac:dyDescent="0.2">
      <c r="A284" s="37"/>
      <c r="B284" s="38"/>
      <c r="C284" s="38"/>
      <c r="D284" s="37"/>
      <c r="E284" s="37"/>
    </row>
    <row r="285" spans="1:5" x14ac:dyDescent="0.2">
      <c r="A285" s="37"/>
      <c r="B285" s="38"/>
      <c r="C285" s="38"/>
      <c r="D285" s="37"/>
      <c r="E285" s="37"/>
    </row>
    <row r="286" spans="1:5" x14ac:dyDescent="0.2">
      <c r="A286" s="37"/>
      <c r="B286" s="38"/>
      <c r="C286" s="38"/>
      <c r="D286" s="37"/>
      <c r="E286" s="37"/>
    </row>
    <row r="287" spans="1:5" x14ac:dyDescent="0.2">
      <c r="A287" s="37"/>
      <c r="B287" s="38"/>
      <c r="C287" s="38"/>
      <c r="D287" s="37"/>
      <c r="E287" s="37"/>
    </row>
    <row r="288" spans="1:5" x14ac:dyDescent="0.2">
      <c r="A288" s="37"/>
      <c r="B288" s="38"/>
      <c r="C288" s="38"/>
      <c r="D288" s="37"/>
      <c r="E288" s="37"/>
    </row>
    <row r="289" spans="1:5" x14ac:dyDescent="0.2">
      <c r="A289" s="37"/>
      <c r="B289" s="38"/>
      <c r="C289" s="38"/>
      <c r="D289" s="37"/>
      <c r="E289" s="37"/>
    </row>
    <row r="290" spans="1:5" x14ac:dyDescent="0.2">
      <c r="A290" s="37"/>
      <c r="B290" s="38"/>
      <c r="C290" s="38"/>
      <c r="D290" s="37"/>
      <c r="E290" s="37"/>
    </row>
    <row r="291" spans="1:5" x14ac:dyDescent="0.2">
      <c r="A291" s="37"/>
      <c r="B291" s="38"/>
      <c r="C291" s="38"/>
      <c r="D291" s="37"/>
      <c r="E291" s="37"/>
    </row>
    <row r="292" spans="1:5" x14ac:dyDescent="0.2">
      <c r="A292" s="7"/>
      <c r="B292" s="8"/>
      <c r="C292" s="8"/>
      <c r="D292" s="7"/>
      <c r="E292" s="7"/>
    </row>
    <row r="293" spans="1:5" x14ac:dyDescent="0.2">
      <c r="A293" s="7"/>
      <c r="B293" s="8"/>
      <c r="C293" s="8"/>
      <c r="D293" s="7"/>
      <c r="E293" s="7"/>
    </row>
    <row r="294" spans="1:5" x14ac:dyDescent="0.2">
      <c r="A294" s="7"/>
      <c r="B294" s="8"/>
      <c r="C294" s="8"/>
      <c r="D294" s="7"/>
      <c r="E294" s="7"/>
    </row>
    <row r="295" spans="1:5" x14ac:dyDescent="0.2">
      <c r="A295" s="7"/>
      <c r="B295" s="8"/>
      <c r="C295" s="8"/>
      <c r="D295" s="7"/>
      <c r="E295" s="7"/>
    </row>
    <row r="296" spans="1:5" x14ac:dyDescent="0.2">
      <c r="A296" s="7"/>
      <c r="B296" s="8"/>
      <c r="C296" s="8"/>
      <c r="D296" s="7"/>
      <c r="E296" s="7"/>
    </row>
    <row r="297" spans="1:5" x14ac:dyDescent="0.2">
      <c r="A297" s="7"/>
      <c r="B297" s="8"/>
      <c r="C297" s="8"/>
      <c r="D297" s="7"/>
      <c r="E297" s="7"/>
    </row>
    <row r="298" spans="1:5" x14ac:dyDescent="0.2">
      <c r="A298" s="7"/>
      <c r="B298" s="8"/>
      <c r="C298" s="8"/>
      <c r="D298" s="7"/>
      <c r="E298" s="7"/>
    </row>
    <row r="299" spans="1:5" x14ac:dyDescent="0.2">
      <c r="A299" s="7"/>
      <c r="B299" s="8"/>
      <c r="C299" s="8"/>
      <c r="D299" s="7"/>
      <c r="E299" s="7"/>
    </row>
    <row r="300" spans="1:5" x14ac:dyDescent="0.2">
      <c r="A300" s="7"/>
      <c r="B300" s="8"/>
      <c r="C300" s="8"/>
      <c r="D300" s="7"/>
      <c r="E300" s="7"/>
    </row>
    <row r="301" spans="1:5" x14ac:dyDescent="0.2">
      <c r="A301" s="7"/>
      <c r="B301" s="8"/>
      <c r="C301" s="8"/>
      <c r="D301" s="7"/>
      <c r="E301" s="7"/>
    </row>
    <row r="302" spans="1:5" x14ac:dyDescent="0.2">
      <c r="A302" s="7"/>
      <c r="B302" s="8"/>
      <c r="C302" s="8"/>
      <c r="D302" s="7"/>
      <c r="E302" s="7"/>
    </row>
    <row r="303" spans="1:5" x14ac:dyDescent="0.2">
      <c r="A303" s="7"/>
      <c r="B303" s="8"/>
      <c r="C303" s="8"/>
      <c r="D303" s="7"/>
      <c r="E303" s="7"/>
    </row>
    <row r="304" spans="1:5" x14ac:dyDescent="0.2">
      <c r="A304" s="7"/>
      <c r="B304" s="8"/>
      <c r="C304" s="8"/>
      <c r="D304" s="7"/>
      <c r="E304" s="7"/>
    </row>
    <row r="305" spans="1:5" x14ac:dyDescent="0.2">
      <c r="A305" s="7"/>
      <c r="B305" s="8"/>
      <c r="C305" s="8"/>
      <c r="D305" s="7"/>
      <c r="E305" s="7"/>
    </row>
    <row r="306" spans="1:5" x14ac:dyDescent="0.2">
      <c r="A306" s="7"/>
      <c r="B306" s="8"/>
      <c r="C306" s="8"/>
      <c r="D306" s="7"/>
      <c r="E306" s="7"/>
    </row>
    <row r="307" spans="1:5" x14ac:dyDescent="0.2">
      <c r="A307" s="7"/>
      <c r="B307" s="8"/>
      <c r="C307" s="8"/>
      <c r="D307" s="7"/>
      <c r="E307" s="7"/>
    </row>
    <row r="308" spans="1:5" x14ac:dyDescent="0.2">
      <c r="A308" s="7"/>
      <c r="B308" s="8"/>
      <c r="C308" s="8"/>
      <c r="D308" s="7"/>
      <c r="E308" s="7"/>
    </row>
    <row r="309" spans="1:5" x14ac:dyDescent="0.2">
      <c r="A309" s="7"/>
      <c r="B309" s="8"/>
      <c r="C309" s="8"/>
      <c r="D309" s="7"/>
      <c r="E309" s="7"/>
    </row>
    <row r="310" spans="1:5" x14ac:dyDescent="0.2">
      <c r="A310" s="7"/>
      <c r="B310" s="8"/>
      <c r="C310" s="8"/>
      <c r="D310" s="7"/>
      <c r="E310" s="7"/>
    </row>
    <row r="311" spans="1:5" x14ac:dyDescent="0.2">
      <c r="A311" s="7"/>
      <c r="B311" s="8"/>
      <c r="C311" s="8"/>
      <c r="D311" s="7"/>
      <c r="E311" s="7"/>
    </row>
    <row r="312" spans="1:5" x14ac:dyDescent="0.2">
      <c r="A312" s="7"/>
      <c r="B312" s="8"/>
      <c r="C312" s="8"/>
      <c r="D312" s="7"/>
      <c r="E312" s="7"/>
    </row>
    <row r="313" spans="1:5" x14ac:dyDescent="0.2">
      <c r="A313" s="7"/>
      <c r="B313" s="8"/>
      <c r="C313" s="8"/>
      <c r="D313" s="7"/>
      <c r="E313" s="7"/>
    </row>
    <row r="314" spans="1:5" x14ac:dyDescent="0.2">
      <c r="A314" s="7"/>
      <c r="B314" s="8"/>
      <c r="C314" s="8"/>
      <c r="D314" s="7"/>
      <c r="E314" s="7"/>
    </row>
    <row r="315" spans="1:5" x14ac:dyDescent="0.2">
      <c r="A315" s="7"/>
      <c r="B315" s="8"/>
      <c r="C315" s="8"/>
      <c r="D315" s="7"/>
      <c r="E315" s="7"/>
    </row>
    <row r="316" spans="1:5" x14ac:dyDescent="0.2">
      <c r="A316" s="7"/>
      <c r="B316" s="8"/>
      <c r="C316" s="8"/>
      <c r="D316" s="7"/>
      <c r="E316" s="7"/>
    </row>
    <row r="317" spans="1:5" x14ac:dyDescent="0.2">
      <c r="A317" s="7"/>
      <c r="B317" s="8"/>
      <c r="C317" s="8"/>
      <c r="D317" s="7"/>
      <c r="E317" s="7"/>
    </row>
    <row r="318" spans="1:5" x14ac:dyDescent="0.2">
      <c r="A318" s="7"/>
      <c r="B318" s="8"/>
      <c r="C318" s="8"/>
      <c r="D318" s="7"/>
      <c r="E318" s="7"/>
    </row>
    <row r="319" spans="1:5" x14ac:dyDescent="0.2">
      <c r="A319" s="7"/>
      <c r="B319" s="8"/>
      <c r="C319" s="8"/>
      <c r="D319" s="7"/>
      <c r="E319" s="7"/>
    </row>
    <row r="320" spans="1:5" x14ac:dyDescent="0.2">
      <c r="A320" s="7"/>
      <c r="B320" s="8"/>
      <c r="C320" s="8"/>
      <c r="D320" s="7"/>
      <c r="E320" s="7"/>
    </row>
    <row r="321" spans="1:5" x14ac:dyDescent="0.2">
      <c r="A321" s="7"/>
      <c r="B321" s="8"/>
      <c r="C321" s="8"/>
      <c r="D321" s="7"/>
      <c r="E321" s="7"/>
    </row>
    <row r="322" spans="1:5" x14ac:dyDescent="0.2">
      <c r="A322" s="7"/>
      <c r="B322" s="8"/>
      <c r="C322" s="8"/>
      <c r="D322" s="7"/>
      <c r="E322" s="7"/>
    </row>
    <row r="323" spans="1:5" x14ac:dyDescent="0.2">
      <c r="A323" s="7"/>
      <c r="B323" s="8"/>
      <c r="C323" s="8"/>
      <c r="D323" s="7"/>
      <c r="E323" s="7"/>
    </row>
    <row r="324" spans="1:5" x14ac:dyDescent="0.2">
      <c r="A324" s="7"/>
      <c r="B324" s="8"/>
      <c r="C324" s="8"/>
      <c r="D324" s="7"/>
      <c r="E324" s="7"/>
    </row>
    <row r="325" spans="1:5" x14ac:dyDescent="0.2">
      <c r="A325" s="7"/>
      <c r="B325" s="8"/>
      <c r="C325" s="8"/>
      <c r="D325" s="7"/>
      <c r="E325" s="7"/>
    </row>
    <row r="326" spans="1:5" x14ac:dyDescent="0.2">
      <c r="A326" s="7"/>
      <c r="B326" s="8"/>
      <c r="C326" s="8"/>
      <c r="D326" s="7"/>
      <c r="E326" s="7"/>
    </row>
    <row r="327" spans="1:5" x14ac:dyDescent="0.2">
      <c r="A327" s="7"/>
      <c r="B327" s="8"/>
      <c r="C327" s="8"/>
      <c r="D327" s="7"/>
      <c r="E327" s="7"/>
    </row>
    <row r="328" spans="1:5" x14ac:dyDescent="0.2">
      <c r="A328" s="7"/>
      <c r="B328" s="8"/>
      <c r="C328" s="8"/>
      <c r="D328" s="7"/>
      <c r="E328" s="7"/>
    </row>
    <row r="329" spans="1:5" x14ac:dyDescent="0.2">
      <c r="A329" s="7"/>
      <c r="B329" s="8"/>
      <c r="C329" s="8"/>
      <c r="D329" s="7"/>
      <c r="E329" s="7"/>
    </row>
    <row r="330" spans="1:5" x14ac:dyDescent="0.2">
      <c r="A330" s="7"/>
      <c r="B330" s="8"/>
      <c r="C330" s="8"/>
      <c r="D330" s="7"/>
      <c r="E330" s="7"/>
    </row>
    <row r="331" spans="1:5" x14ac:dyDescent="0.2">
      <c r="A331" s="7"/>
      <c r="B331" s="8"/>
      <c r="C331" s="8"/>
      <c r="D331" s="7"/>
      <c r="E331" s="7"/>
    </row>
    <row r="332" spans="1:5" x14ac:dyDescent="0.2">
      <c r="A332" s="7"/>
      <c r="B332" s="8"/>
      <c r="C332" s="8"/>
      <c r="D332" s="7"/>
      <c r="E332" s="7"/>
    </row>
    <row r="333" spans="1:5" x14ac:dyDescent="0.2">
      <c r="A333" s="7"/>
      <c r="B333" s="8"/>
      <c r="C333" s="8"/>
      <c r="D333" s="7"/>
      <c r="E333" s="7"/>
    </row>
    <row r="334" spans="1:5" x14ac:dyDescent="0.2">
      <c r="A334" s="7"/>
      <c r="B334" s="8"/>
      <c r="C334" s="8"/>
      <c r="D334" s="7"/>
      <c r="E334" s="7"/>
    </row>
    <row r="335" spans="1:5" x14ac:dyDescent="0.2">
      <c r="A335" s="7"/>
      <c r="B335" s="8"/>
      <c r="C335" s="8"/>
      <c r="D335" s="7"/>
      <c r="E335" s="7"/>
    </row>
    <row r="336" spans="1:5" x14ac:dyDescent="0.2">
      <c r="A336" s="7"/>
      <c r="B336" s="8"/>
      <c r="C336" s="8"/>
      <c r="D336" s="7"/>
      <c r="E336" s="7"/>
    </row>
    <row r="337" spans="1:5" x14ac:dyDescent="0.2">
      <c r="A337" s="7"/>
      <c r="B337" s="8"/>
      <c r="C337" s="8"/>
      <c r="D337" s="7"/>
      <c r="E337" s="7"/>
    </row>
    <row r="338" spans="1:5" x14ac:dyDescent="0.2">
      <c r="A338" s="7"/>
      <c r="B338" s="8"/>
      <c r="C338" s="8"/>
      <c r="D338" s="7"/>
      <c r="E338" s="7"/>
    </row>
    <row r="339" spans="1:5" x14ac:dyDescent="0.2">
      <c r="A339" s="7"/>
      <c r="B339" s="8"/>
      <c r="C339" s="8"/>
      <c r="D339" s="7"/>
      <c r="E339" s="7"/>
    </row>
    <row r="340" spans="1:5" x14ac:dyDescent="0.2">
      <c r="A340" s="7"/>
      <c r="B340" s="8"/>
      <c r="C340" s="8"/>
      <c r="D340" s="7"/>
      <c r="E340" s="7"/>
    </row>
    <row r="341" spans="1:5" x14ac:dyDescent="0.2">
      <c r="A341" s="7"/>
      <c r="B341" s="8"/>
      <c r="C341" s="8"/>
      <c r="D341" s="7"/>
      <c r="E341" s="7"/>
    </row>
    <row r="342" spans="1:5" x14ac:dyDescent="0.2">
      <c r="A342" s="7"/>
      <c r="B342" s="8"/>
      <c r="C342" s="8"/>
      <c r="D342" s="7"/>
      <c r="E342" s="7"/>
    </row>
    <row r="343" spans="1:5" x14ac:dyDescent="0.2">
      <c r="A343" s="7"/>
      <c r="B343" s="8"/>
      <c r="C343" s="8"/>
      <c r="D343" s="7"/>
      <c r="E343" s="7"/>
    </row>
    <row r="344" spans="1:5" x14ac:dyDescent="0.2">
      <c r="A344" s="7"/>
      <c r="B344" s="8"/>
      <c r="C344" s="8"/>
      <c r="D344" s="7"/>
      <c r="E344" s="7"/>
    </row>
    <row r="345" spans="1:5" x14ac:dyDescent="0.2">
      <c r="A345" s="7"/>
      <c r="B345" s="8"/>
      <c r="C345" s="8"/>
      <c r="D345" s="7"/>
      <c r="E345" s="7"/>
    </row>
    <row r="346" spans="1:5" x14ac:dyDescent="0.2">
      <c r="A346" s="7"/>
      <c r="B346" s="8"/>
      <c r="C346" s="8"/>
      <c r="D346" s="7"/>
      <c r="E346" s="7"/>
    </row>
    <row r="347" spans="1:5" x14ac:dyDescent="0.2">
      <c r="A347" s="7"/>
      <c r="B347" s="8"/>
      <c r="C347" s="8"/>
      <c r="D347" s="7"/>
      <c r="E347" s="7"/>
    </row>
    <row r="348" spans="1:5" x14ac:dyDescent="0.2">
      <c r="A348" s="7"/>
      <c r="B348" s="8"/>
      <c r="C348" s="8"/>
      <c r="D348" s="7"/>
      <c r="E348" s="7"/>
    </row>
    <row r="349" spans="1:5" x14ac:dyDescent="0.2">
      <c r="A349" s="7"/>
      <c r="B349" s="8"/>
      <c r="C349" s="8"/>
      <c r="D349" s="7"/>
      <c r="E349" s="7"/>
    </row>
    <row r="350" spans="1:5" x14ac:dyDescent="0.2">
      <c r="A350" s="7"/>
      <c r="B350" s="8"/>
      <c r="C350" s="8"/>
      <c r="D350" s="7"/>
      <c r="E350" s="7"/>
    </row>
    <row r="351" spans="1:5" x14ac:dyDescent="0.2">
      <c r="A351" s="7"/>
      <c r="B351" s="8"/>
      <c r="C351" s="8"/>
      <c r="D351" s="7"/>
      <c r="E351" s="7"/>
    </row>
    <row r="352" spans="1:5" x14ac:dyDescent="0.2">
      <c r="A352" s="7"/>
      <c r="B352" s="8"/>
      <c r="C352" s="8"/>
      <c r="D352" s="7"/>
      <c r="E352" s="7"/>
    </row>
    <row r="353" spans="1:5" x14ac:dyDescent="0.2">
      <c r="A353" s="7"/>
      <c r="B353" s="8"/>
      <c r="C353" s="8"/>
      <c r="D353" s="7"/>
      <c r="E353" s="7"/>
    </row>
    <row r="354" spans="1:5" x14ac:dyDescent="0.2">
      <c r="A354" s="7"/>
      <c r="B354" s="8"/>
      <c r="C354" s="8"/>
      <c r="D354" s="7"/>
      <c r="E354" s="7"/>
    </row>
    <row r="355" spans="1:5" x14ac:dyDescent="0.2">
      <c r="A355" s="7"/>
      <c r="B355" s="8"/>
      <c r="C355" s="8"/>
      <c r="D355" s="7"/>
      <c r="E355" s="7"/>
    </row>
    <row r="356" spans="1:5" x14ac:dyDescent="0.2">
      <c r="A356" s="7"/>
      <c r="B356" s="8"/>
      <c r="C356" s="8"/>
      <c r="D356" s="7"/>
      <c r="E356" s="7"/>
    </row>
    <row r="357" spans="1:5" x14ac:dyDescent="0.2">
      <c r="A357" s="7"/>
      <c r="B357" s="8"/>
      <c r="C357" s="8"/>
      <c r="D357" s="7"/>
      <c r="E357" s="7"/>
    </row>
    <row r="358" spans="1:5" x14ac:dyDescent="0.2">
      <c r="A358" s="7"/>
      <c r="B358" s="8"/>
      <c r="C358" s="8"/>
      <c r="D358" s="7"/>
      <c r="E358" s="7"/>
    </row>
    <row r="359" spans="1:5" x14ac:dyDescent="0.2">
      <c r="A359" s="7"/>
      <c r="B359" s="8"/>
      <c r="C359" s="8"/>
      <c r="D359" s="7"/>
      <c r="E359" s="7"/>
    </row>
    <row r="360" spans="1:5" x14ac:dyDescent="0.2">
      <c r="A360" s="7"/>
      <c r="B360" s="8"/>
      <c r="C360" s="8"/>
      <c r="D360" s="7"/>
      <c r="E360" s="7"/>
    </row>
    <row r="361" spans="1:5" x14ac:dyDescent="0.2">
      <c r="A361" s="7"/>
      <c r="B361" s="8"/>
      <c r="C361" s="8"/>
      <c r="D361" s="7"/>
      <c r="E361" s="7"/>
    </row>
    <row r="362" spans="1:5" x14ac:dyDescent="0.2">
      <c r="A362" s="7"/>
      <c r="B362" s="8"/>
      <c r="C362" s="8"/>
      <c r="D362" s="7"/>
      <c r="E362" s="7"/>
    </row>
    <row r="363" spans="1:5" x14ac:dyDescent="0.2">
      <c r="A363" s="7"/>
      <c r="B363" s="8"/>
      <c r="C363" s="8"/>
      <c r="D363" s="7"/>
      <c r="E363" s="7"/>
    </row>
    <row r="364" spans="1:5" x14ac:dyDescent="0.2">
      <c r="A364" s="7"/>
      <c r="B364" s="8"/>
      <c r="C364" s="8"/>
      <c r="D364" s="7"/>
      <c r="E364" s="7"/>
    </row>
    <row r="365" spans="1:5" x14ac:dyDescent="0.2">
      <c r="A365" s="7"/>
      <c r="B365" s="8"/>
      <c r="C365" s="8"/>
      <c r="D365" s="7"/>
      <c r="E365" s="7"/>
    </row>
    <row r="366" spans="1:5" x14ac:dyDescent="0.2">
      <c r="A366" s="7"/>
      <c r="B366" s="8"/>
      <c r="C366" s="8"/>
      <c r="D366" s="7"/>
      <c r="E366" s="7"/>
    </row>
    <row r="367" spans="1:5" x14ac:dyDescent="0.2">
      <c r="A367" s="7"/>
      <c r="B367" s="8"/>
      <c r="C367" s="8"/>
      <c r="D367" s="7"/>
      <c r="E367" s="7"/>
    </row>
    <row r="368" spans="1:5" x14ac:dyDescent="0.2">
      <c r="A368" s="7"/>
      <c r="B368" s="8"/>
      <c r="C368" s="8"/>
      <c r="D368" s="7"/>
      <c r="E368" s="7"/>
    </row>
    <row r="369" spans="1:5" x14ac:dyDescent="0.2">
      <c r="A369" s="7"/>
      <c r="B369" s="8"/>
      <c r="C369" s="8"/>
      <c r="D369" s="7"/>
      <c r="E369" s="7"/>
    </row>
    <row r="370" spans="1:5" x14ac:dyDescent="0.2">
      <c r="A370" s="7"/>
      <c r="B370" s="8"/>
      <c r="C370" s="8"/>
      <c r="D370" s="7"/>
      <c r="E370" s="7"/>
    </row>
    <row r="371" spans="1:5" x14ac:dyDescent="0.2">
      <c r="A371" s="7"/>
      <c r="B371" s="8"/>
      <c r="C371" s="8"/>
      <c r="D371" s="7"/>
      <c r="E371" s="7"/>
    </row>
    <row r="372" spans="1:5" x14ac:dyDescent="0.2">
      <c r="A372" s="7"/>
      <c r="B372" s="8"/>
      <c r="C372" s="8"/>
      <c r="D372" s="7"/>
      <c r="E372" s="7"/>
    </row>
    <row r="373" spans="1:5" x14ac:dyDescent="0.2">
      <c r="A373" s="7"/>
      <c r="B373" s="8"/>
      <c r="C373" s="8"/>
      <c r="D373" s="7"/>
      <c r="E373" s="7"/>
    </row>
    <row r="374" spans="1:5" x14ac:dyDescent="0.2">
      <c r="A374" s="7"/>
      <c r="B374" s="8"/>
      <c r="C374" s="8"/>
      <c r="D374" s="7"/>
      <c r="E374" s="7"/>
    </row>
    <row r="375" spans="1:5" x14ac:dyDescent="0.2">
      <c r="A375" s="7"/>
      <c r="B375" s="8"/>
      <c r="C375" s="8"/>
      <c r="D375" s="7"/>
      <c r="E375" s="7"/>
    </row>
    <row r="376" spans="1:5" x14ac:dyDescent="0.2">
      <c r="A376" s="7"/>
      <c r="B376" s="8"/>
      <c r="C376" s="8"/>
      <c r="D376" s="7"/>
      <c r="E376" s="7"/>
    </row>
    <row r="377" spans="1:5" x14ac:dyDescent="0.2">
      <c r="A377" s="7"/>
      <c r="B377" s="8"/>
      <c r="C377" s="8"/>
      <c r="D377" s="7"/>
      <c r="E377" s="7"/>
    </row>
    <row r="378" spans="1:5" x14ac:dyDescent="0.2">
      <c r="A378" s="7"/>
      <c r="B378" s="8"/>
      <c r="C378" s="8"/>
      <c r="D378" s="7"/>
      <c r="E378" s="7"/>
    </row>
    <row r="379" spans="1:5" x14ac:dyDescent="0.2">
      <c r="A379" s="7"/>
      <c r="B379" s="8"/>
      <c r="C379" s="8"/>
      <c r="D379" s="7"/>
      <c r="E379" s="7"/>
    </row>
    <row r="380" spans="1:5" x14ac:dyDescent="0.2">
      <c r="A380" s="7"/>
      <c r="B380" s="8"/>
      <c r="C380" s="8"/>
      <c r="D380" s="7"/>
      <c r="E380" s="7"/>
    </row>
    <row r="381" spans="1:5" x14ac:dyDescent="0.2">
      <c r="A381" s="7"/>
      <c r="B381" s="8"/>
      <c r="C381" s="8"/>
      <c r="D381" s="7"/>
      <c r="E381" s="7"/>
    </row>
    <row r="382" spans="1:5" x14ac:dyDescent="0.2">
      <c r="A382" s="7"/>
      <c r="B382" s="8"/>
      <c r="C382" s="8"/>
      <c r="D382" s="7"/>
      <c r="E382" s="7"/>
    </row>
    <row r="383" spans="1:5" x14ac:dyDescent="0.2">
      <c r="A383" s="7"/>
      <c r="B383" s="8"/>
      <c r="C383" s="8"/>
      <c r="D383" s="7"/>
      <c r="E383" s="7"/>
    </row>
    <row r="384" spans="1:5" x14ac:dyDescent="0.2">
      <c r="A384" s="7"/>
      <c r="B384" s="8"/>
      <c r="C384" s="8"/>
      <c r="D384" s="7"/>
      <c r="E384" s="7"/>
    </row>
    <row r="385" spans="1:5" x14ac:dyDescent="0.2">
      <c r="A385" s="7"/>
      <c r="B385" s="8"/>
      <c r="C385" s="8"/>
      <c r="D385" s="7"/>
      <c r="E385" s="7"/>
    </row>
    <row r="386" spans="1:5" x14ac:dyDescent="0.2">
      <c r="A386" s="7"/>
      <c r="B386" s="8"/>
      <c r="C386" s="8"/>
      <c r="D386" s="7"/>
      <c r="E386" s="7"/>
    </row>
    <row r="387" spans="1:5" x14ac:dyDescent="0.2">
      <c r="A387" s="7"/>
      <c r="B387" s="8"/>
      <c r="C387" s="8"/>
      <c r="D387" s="7"/>
      <c r="E387" s="7"/>
    </row>
    <row r="388" spans="1:5" x14ac:dyDescent="0.2">
      <c r="A388" s="7"/>
      <c r="B388" s="8"/>
      <c r="C388" s="8"/>
      <c r="D388" s="7"/>
      <c r="E388" s="7"/>
    </row>
    <row r="389" spans="1:5" x14ac:dyDescent="0.2">
      <c r="A389" s="7"/>
      <c r="B389" s="8"/>
      <c r="C389" s="8"/>
      <c r="D389" s="7"/>
      <c r="E389" s="7"/>
    </row>
    <row r="390" spans="1:5" x14ac:dyDescent="0.2">
      <c r="A390" s="7"/>
      <c r="B390" s="8"/>
      <c r="C390" s="8"/>
      <c r="D390" s="7"/>
      <c r="E390" s="7"/>
    </row>
    <row r="391" spans="1:5" x14ac:dyDescent="0.2">
      <c r="A391" s="7"/>
      <c r="B391" s="8"/>
      <c r="C391" s="8"/>
      <c r="D391" s="7"/>
      <c r="E391" s="7"/>
    </row>
    <row r="392" spans="1:5" x14ac:dyDescent="0.2">
      <c r="A392" s="7"/>
      <c r="B392" s="8"/>
      <c r="C392" s="8"/>
      <c r="D392" s="7"/>
      <c r="E392" s="7"/>
    </row>
    <row r="393" spans="1:5" x14ac:dyDescent="0.2">
      <c r="A393" s="7"/>
      <c r="B393" s="8"/>
      <c r="C393" s="8"/>
      <c r="D393" s="7"/>
      <c r="E393" s="7"/>
    </row>
    <row r="394" spans="1:5" x14ac:dyDescent="0.2">
      <c r="A394" s="7"/>
      <c r="B394" s="8"/>
      <c r="C394" s="8"/>
      <c r="D394" s="7"/>
      <c r="E394" s="7"/>
    </row>
    <row r="395" spans="1:5" x14ac:dyDescent="0.2">
      <c r="A395" s="7"/>
      <c r="B395" s="8"/>
      <c r="C395" s="8"/>
      <c r="D395" s="7"/>
      <c r="E395" s="7"/>
    </row>
    <row r="396" spans="1:5" x14ac:dyDescent="0.2">
      <c r="A396" s="7"/>
      <c r="B396" s="8"/>
      <c r="C396" s="8"/>
      <c r="D396" s="7"/>
      <c r="E396" s="7"/>
    </row>
    <row r="397" spans="1:5" x14ac:dyDescent="0.2">
      <c r="A397" s="7"/>
      <c r="B397" s="8"/>
      <c r="C397" s="8"/>
      <c r="D397" s="7"/>
      <c r="E397" s="7"/>
    </row>
    <row r="398" spans="1:5" x14ac:dyDescent="0.2">
      <c r="A398" s="7"/>
      <c r="B398" s="8"/>
      <c r="C398" s="8"/>
      <c r="D398" s="7"/>
      <c r="E398" s="7"/>
    </row>
    <row r="399" spans="1:5" x14ac:dyDescent="0.2">
      <c r="A399" s="7"/>
      <c r="B399" s="8"/>
      <c r="C399" s="8"/>
      <c r="D399" s="7"/>
      <c r="E399" s="7"/>
    </row>
    <row r="400" spans="1:5" x14ac:dyDescent="0.2">
      <c r="A400" s="7"/>
      <c r="B400" s="8"/>
      <c r="C400" s="8"/>
      <c r="D400" s="7"/>
      <c r="E400" s="7"/>
    </row>
    <row r="401" spans="1:5" x14ac:dyDescent="0.2">
      <c r="A401" s="7"/>
      <c r="B401" s="8"/>
      <c r="C401" s="8"/>
      <c r="D401" s="7"/>
      <c r="E401" s="7"/>
    </row>
    <row r="402" spans="1:5" x14ac:dyDescent="0.2">
      <c r="A402" s="7"/>
      <c r="B402" s="8"/>
      <c r="C402" s="8"/>
      <c r="D402" s="7"/>
      <c r="E402" s="7"/>
    </row>
    <row r="403" spans="1:5" x14ac:dyDescent="0.2">
      <c r="A403" s="7"/>
      <c r="B403" s="8"/>
      <c r="C403" s="8"/>
      <c r="D403" s="7"/>
      <c r="E403" s="7"/>
    </row>
    <row r="404" spans="1:5" x14ac:dyDescent="0.2">
      <c r="A404" s="7"/>
      <c r="B404" s="8"/>
      <c r="C404" s="8"/>
      <c r="D404" s="7"/>
      <c r="E404" s="7"/>
    </row>
    <row r="405" spans="1:5" x14ac:dyDescent="0.2">
      <c r="A405" s="7"/>
      <c r="B405" s="8"/>
      <c r="C405" s="8"/>
      <c r="D405" s="7"/>
      <c r="E405" s="7"/>
    </row>
    <row r="406" spans="1:5" x14ac:dyDescent="0.2">
      <c r="A406" s="7"/>
      <c r="B406" s="8"/>
      <c r="C406" s="8"/>
      <c r="D406" s="7"/>
      <c r="E406" s="7"/>
    </row>
    <row r="407" spans="1:5" x14ac:dyDescent="0.2">
      <c r="A407" s="7"/>
      <c r="B407" s="8"/>
      <c r="C407" s="8"/>
      <c r="D407" s="7"/>
      <c r="E407" s="7"/>
    </row>
    <row r="408" spans="1:5" x14ac:dyDescent="0.2">
      <c r="A408" s="7"/>
      <c r="B408" s="8"/>
      <c r="C408" s="8"/>
      <c r="D408" s="7"/>
      <c r="E408" s="7"/>
    </row>
    <row r="409" spans="1:5" x14ac:dyDescent="0.2">
      <c r="A409" s="7"/>
      <c r="B409" s="8"/>
      <c r="C409" s="8"/>
      <c r="D409" s="7"/>
      <c r="E409" s="7"/>
    </row>
    <row r="410" spans="1:5" x14ac:dyDescent="0.2">
      <c r="A410" s="7"/>
      <c r="B410" s="8"/>
      <c r="C410" s="8"/>
      <c r="D410" s="7"/>
      <c r="E410" s="7"/>
    </row>
    <row r="411" spans="1:5" x14ac:dyDescent="0.2">
      <c r="A411" s="7"/>
      <c r="B411" s="8"/>
      <c r="C411" s="8"/>
      <c r="D411" s="7"/>
      <c r="E411" s="7"/>
    </row>
    <row r="412" spans="1:5" x14ac:dyDescent="0.2">
      <c r="A412" s="7"/>
      <c r="B412" s="8"/>
      <c r="C412" s="8"/>
      <c r="D412" s="7"/>
      <c r="E412" s="7"/>
    </row>
    <row r="413" spans="1:5" x14ac:dyDescent="0.2">
      <c r="A413" s="7"/>
      <c r="B413" s="8"/>
      <c r="C413" s="8"/>
      <c r="D413" s="7"/>
      <c r="E413" s="7"/>
    </row>
    <row r="414" spans="1:5" x14ac:dyDescent="0.2">
      <c r="A414" s="7"/>
      <c r="B414" s="8"/>
      <c r="C414" s="8"/>
      <c r="D414" s="7"/>
      <c r="E414" s="7"/>
    </row>
    <row r="415" spans="1:5" x14ac:dyDescent="0.2">
      <c r="A415" s="7"/>
      <c r="B415" s="8"/>
      <c r="C415" s="8"/>
      <c r="D415" s="7"/>
      <c r="E415" s="7"/>
    </row>
    <row r="416" spans="1:5" x14ac:dyDescent="0.2">
      <c r="A416" s="7"/>
      <c r="B416" s="8"/>
      <c r="C416" s="8"/>
      <c r="D416" s="7"/>
      <c r="E416" s="7"/>
    </row>
    <row r="417" spans="1:5" x14ac:dyDescent="0.2">
      <c r="A417" s="7"/>
      <c r="B417" s="8"/>
      <c r="C417" s="8"/>
      <c r="D417" s="7"/>
      <c r="E417" s="7"/>
    </row>
    <row r="418" spans="1:5" x14ac:dyDescent="0.2">
      <c r="A418" s="7"/>
      <c r="B418" s="8"/>
      <c r="C418" s="8"/>
      <c r="D418" s="7"/>
      <c r="E418" s="7"/>
    </row>
    <row r="419" spans="1:5" x14ac:dyDescent="0.2">
      <c r="A419" s="7"/>
      <c r="B419" s="8"/>
      <c r="C419" s="8"/>
      <c r="D419" s="7"/>
      <c r="E419" s="7"/>
    </row>
    <row r="420" spans="1:5" x14ac:dyDescent="0.2">
      <c r="A420" s="7"/>
      <c r="B420" s="8"/>
      <c r="C420" s="8"/>
      <c r="D420" s="7"/>
      <c r="E420" s="7"/>
    </row>
    <row r="421" spans="1:5" x14ac:dyDescent="0.2">
      <c r="A421" s="7"/>
      <c r="B421" s="8"/>
      <c r="C421" s="8"/>
      <c r="D421" s="7"/>
      <c r="E421" s="7"/>
    </row>
    <row r="422" spans="1:5" x14ac:dyDescent="0.2">
      <c r="A422" s="7"/>
      <c r="B422" s="8"/>
      <c r="C422" s="8"/>
      <c r="D422" s="7"/>
      <c r="E422" s="7"/>
    </row>
    <row r="423" spans="1:5" x14ac:dyDescent="0.2">
      <c r="A423" s="7"/>
      <c r="B423" s="8"/>
      <c r="C423" s="8"/>
      <c r="D423" s="7"/>
      <c r="E423" s="7"/>
    </row>
    <row r="424" spans="1:5" x14ac:dyDescent="0.2">
      <c r="A424" s="7"/>
      <c r="B424" s="8"/>
      <c r="C424" s="8"/>
      <c r="D424" s="7"/>
      <c r="E424" s="7"/>
    </row>
    <row r="425" spans="1:5" x14ac:dyDescent="0.2">
      <c r="A425" s="7"/>
      <c r="B425" s="8"/>
      <c r="C425" s="8"/>
      <c r="D425" s="7"/>
      <c r="E425" s="7"/>
    </row>
    <row r="426" spans="1:5" x14ac:dyDescent="0.2">
      <c r="A426" s="7"/>
      <c r="B426" s="8"/>
      <c r="C426" s="8"/>
      <c r="D426" s="7"/>
      <c r="E426" s="7"/>
    </row>
    <row r="427" spans="1:5" x14ac:dyDescent="0.2">
      <c r="A427" s="7"/>
      <c r="B427" s="8"/>
      <c r="C427" s="8"/>
      <c r="D427" s="7"/>
      <c r="E427" s="7"/>
    </row>
    <row r="428" spans="1:5" x14ac:dyDescent="0.2">
      <c r="A428" s="7"/>
      <c r="B428" s="8"/>
      <c r="C428" s="8"/>
      <c r="D428" s="7"/>
      <c r="E428" s="7"/>
    </row>
    <row r="429" spans="1:5" x14ac:dyDescent="0.2">
      <c r="A429" s="7"/>
      <c r="B429" s="8"/>
      <c r="C429" s="8"/>
      <c r="D429" s="7"/>
      <c r="E429" s="7"/>
    </row>
    <row r="430" spans="1:5" x14ac:dyDescent="0.2">
      <c r="A430" s="7"/>
      <c r="B430" s="8"/>
      <c r="C430" s="8"/>
      <c r="D430" s="7"/>
      <c r="E430" s="7"/>
    </row>
    <row r="431" spans="1:5" x14ac:dyDescent="0.2">
      <c r="A431" s="7"/>
      <c r="B431" s="8"/>
      <c r="C431" s="8"/>
      <c r="D431" s="7"/>
      <c r="E431" s="7"/>
    </row>
    <row r="432" spans="1:5" x14ac:dyDescent="0.2">
      <c r="A432" s="7"/>
      <c r="B432" s="8"/>
      <c r="C432" s="8"/>
      <c r="D432" s="7"/>
      <c r="E432" s="7"/>
    </row>
    <row r="433" spans="1:5" x14ac:dyDescent="0.2">
      <c r="A433" s="7"/>
      <c r="B433" s="8"/>
      <c r="C433" s="8"/>
      <c r="D433" s="7"/>
      <c r="E433" s="7"/>
    </row>
    <row r="434" spans="1:5" x14ac:dyDescent="0.2">
      <c r="A434" s="7"/>
      <c r="B434" s="8"/>
      <c r="C434" s="8"/>
      <c r="D434" s="7"/>
      <c r="E434" s="7"/>
    </row>
    <row r="435" spans="1:5" x14ac:dyDescent="0.2">
      <c r="A435" s="7"/>
      <c r="B435" s="8"/>
      <c r="C435" s="8"/>
      <c r="D435" s="7"/>
      <c r="E435" s="7"/>
    </row>
    <row r="436" spans="1:5" x14ac:dyDescent="0.2">
      <c r="A436" s="7"/>
      <c r="B436" s="8"/>
      <c r="C436" s="8"/>
      <c r="D436" s="7"/>
      <c r="E436" s="7"/>
    </row>
    <row r="437" spans="1:5" x14ac:dyDescent="0.2">
      <c r="A437" s="7"/>
      <c r="B437" s="8"/>
      <c r="C437" s="8"/>
      <c r="D437" s="7"/>
      <c r="E437" s="7"/>
    </row>
    <row r="438" spans="1:5" x14ac:dyDescent="0.2">
      <c r="A438" s="7"/>
      <c r="B438" s="8"/>
      <c r="C438" s="8"/>
      <c r="D438" s="7"/>
      <c r="E438" s="7"/>
    </row>
    <row r="439" spans="1:5" x14ac:dyDescent="0.2">
      <c r="A439" s="7"/>
      <c r="B439" s="8"/>
      <c r="C439" s="8"/>
      <c r="D439" s="7"/>
      <c r="E439" s="7"/>
    </row>
    <row r="440" spans="1:5" x14ac:dyDescent="0.2">
      <c r="A440" s="7"/>
      <c r="B440" s="8"/>
      <c r="C440" s="8"/>
      <c r="D440" s="7"/>
      <c r="E440" s="7"/>
    </row>
    <row r="441" spans="1:5" x14ac:dyDescent="0.2">
      <c r="A441" s="7"/>
      <c r="B441" s="8"/>
      <c r="C441" s="8"/>
      <c r="D441" s="7"/>
      <c r="E441" s="7"/>
    </row>
    <row r="442" spans="1:5" x14ac:dyDescent="0.2">
      <c r="A442" s="7"/>
      <c r="B442" s="8"/>
      <c r="C442" s="8"/>
      <c r="D442" s="7"/>
      <c r="E442" s="7"/>
    </row>
    <row r="443" spans="1:5" x14ac:dyDescent="0.2">
      <c r="A443" s="7"/>
      <c r="B443" s="8"/>
      <c r="C443" s="8"/>
      <c r="D443" s="7"/>
      <c r="E443" s="7"/>
    </row>
    <row r="444" spans="1:5" x14ac:dyDescent="0.2">
      <c r="A444" s="7"/>
      <c r="B444" s="8"/>
      <c r="C444" s="8"/>
      <c r="D444" s="7"/>
      <c r="E444" s="7"/>
    </row>
    <row r="445" spans="1:5" x14ac:dyDescent="0.2">
      <c r="A445" s="7"/>
      <c r="B445" s="8"/>
      <c r="C445" s="8"/>
      <c r="D445" s="7"/>
      <c r="E445" s="7"/>
    </row>
    <row r="446" spans="1:5" x14ac:dyDescent="0.2">
      <c r="A446" s="7"/>
      <c r="B446" s="8"/>
      <c r="C446" s="8"/>
      <c r="D446" s="7"/>
      <c r="E446" s="7"/>
    </row>
    <row r="447" spans="1:5" x14ac:dyDescent="0.2">
      <c r="A447" s="7"/>
      <c r="B447" s="8"/>
      <c r="C447" s="8"/>
      <c r="D447" s="7"/>
      <c r="E447" s="7"/>
    </row>
    <row r="448" spans="1:5" x14ac:dyDescent="0.2">
      <c r="A448" s="7"/>
      <c r="B448" s="8"/>
      <c r="C448" s="8"/>
      <c r="D448" s="7"/>
      <c r="E448" s="7"/>
    </row>
    <row r="449" spans="1:5" x14ac:dyDescent="0.2">
      <c r="A449" s="7"/>
      <c r="B449" s="8"/>
      <c r="C449" s="8"/>
      <c r="D449" s="7"/>
      <c r="E449" s="7"/>
    </row>
    <row r="450" spans="1:5" x14ac:dyDescent="0.2">
      <c r="A450" s="7"/>
      <c r="B450" s="8"/>
      <c r="C450" s="8"/>
      <c r="D450" s="7"/>
      <c r="E450" s="7"/>
    </row>
    <row r="451" spans="1:5" x14ac:dyDescent="0.2">
      <c r="A451" s="7"/>
      <c r="B451" s="8"/>
      <c r="C451" s="8"/>
      <c r="D451" s="7"/>
      <c r="E451" s="7"/>
    </row>
    <row r="452" spans="1:5" x14ac:dyDescent="0.2">
      <c r="A452" s="7"/>
      <c r="B452" s="8"/>
      <c r="C452" s="8"/>
      <c r="D452" s="7"/>
      <c r="E452" s="7"/>
    </row>
    <row r="453" spans="1:5" x14ac:dyDescent="0.2">
      <c r="A453" s="7"/>
      <c r="B453" s="8"/>
      <c r="C453" s="8"/>
      <c r="D453" s="7"/>
      <c r="E453" s="7"/>
    </row>
    <row r="454" spans="1:5" x14ac:dyDescent="0.2">
      <c r="A454" s="7"/>
      <c r="B454" s="8"/>
      <c r="C454" s="8"/>
      <c r="D454" s="7"/>
      <c r="E454" s="7"/>
    </row>
    <row r="455" spans="1:5" x14ac:dyDescent="0.2">
      <c r="A455" s="7"/>
      <c r="B455" s="8"/>
      <c r="C455" s="8"/>
      <c r="D455" s="7"/>
      <c r="E455" s="7"/>
    </row>
    <row r="456" spans="1:5" x14ac:dyDescent="0.2">
      <c r="A456" s="7"/>
      <c r="B456" s="8"/>
      <c r="C456" s="8"/>
      <c r="D456" s="7"/>
      <c r="E456" s="7"/>
    </row>
    <row r="457" spans="1:5" x14ac:dyDescent="0.2">
      <c r="A457" s="7"/>
      <c r="B457" s="8"/>
      <c r="C457" s="8"/>
      <c r="D457" s="7"/>
      <c r="E457" s="7"/>
    </row>
    <row r="458" spans="1:5" x14ac:dyDescent="0.2">
      <c r="A458" s="7"/>
      <c r="B458" s="8"/>
      <c r="C458" s="8"/>
      <c r="D458" s="7"/>
      <c r="E458" s="7"/>
    </row>
    <row r="459" spans="1:5" x14ac:dyDescent="0.2">
      <c r="A459" s="7"/>
      <c r="B459" s="8"/>
      <c r="C459" s="8"/>
      <c r="D459" s="7"/>
      <c r="E459" s="7"/>
    </row>
    <row r="460" spans="1:5" x14ac:dyDescent="0.2">
      <c r="A460" s="7"/>
      <c r="B460" s="8"/>
      <c r="C460" s="8"/>
      <c r="D460" s="7"/>
      <c r="E460" s="7"/>
    </row>
    <row r="461" spans="1:5" x14ac:dyDescent="0.2">
      <c r="A461" s="7"/>
      <c r="B461" s="8"/>
      <c r="C461" s="8"/>
      <c r="D461" s="7"/>
      <c r="E461" s="7"/>
    </row>
    <row r="462" spans="1:5" x14ac:dyDescent="0.2">
      <c r="A462" s="7"/>
      <c r="B462" s="8"/>
      <c r="C462" s="8"/>
      <c r="D462" s="7"/>
      <c r="E462" s="7"/>
    </row>
    <row r="463" spans="1:5" x14ac:dyDescent="0.2">
      <c r="A463" s="7"/>
      <c r="B463" s="8"/>
      <c r="C463" s="8"/>
      <c r="D463" s="7"/>
      <c r="E463" s="7"/>
    </row>
    <row r="464" spans="1:5" x14ac:dyDescent="0.2">
      <c r="A464" s="7"/>
      <c r="B464" s="8"/>
      <c r="C464" s="8"/>
      <c r="D464" s="7"/>
      <c r="E464" s="7"/>
    </row>
    <row r="465" spans="1:5" x14ac:dyDescent="0.2">
      <c r="A465" s="7"/>
      <c r="B465" s="8"/>
      <c r="C465" s="8"/>
      <c r="D465" s="7"/>
      <c r="E465" s="7"/>
    </row>
    <row r="466" spans="1:5" x14ac:dyDescent="0.2">
      <c r="A466" s="7"/>
      <c r="B466" s="8"/>
      <c r="C466" s="8"/>
      <c r="D466" s="7"/>
      <c r="E466" s="7"/>
    </row>
    <row r="467" spans="1:5" x14ac:dyDescent="0.2">
      <c r="A467" s="7"/>
      <c r="B467" s="8"/>
      <c r="C467" s="8"/>
      <c r="D467" s="7"/>
      <c r="E467" s="7"/>
    </row>
    <row r="468" spans="1:5" x14ac:dyDescent="0.2">
      <c r="A468" s="7"/>
      <c r="B468" s="8"/>
      <c r="C468" s="8"/>
      <c r="D468" s="7"/>
      <c r="E468" s="7"/>
    </row>
    <row r="469" spans="1:5" x14ac:dyDescent="0.2">
      <c r="A469" s="7"/>
      <c r="B469" s="8"/>
      <c r="C469" s="8"/>
      <c r="D469" s="7"/>
      <c r="E469" s="7"/>
    </row>
    <row r="470" spans="1:5" x14ac:dyDescent="0.2">
      <c r="A470" s="7"/>
      <c r="B470" s="8"/>
      <c r="C470" s="8"/>
      <c r="D470" s="7"/>
      <c r="E470" s="7"/>
    </row>
    <row r="471" spans="1:5" x14ac:dyDescent="0.2">
      <c r="A471" s="7"/>
      <c r="B471" s="8"/>
      <c r="C471" s="8"/>
      <c r="D471" s="7"/>
      <c r="E471" s="7"/>
    </row>
    <row r="472" spans="1:5" x14ac:dyDescent="0.2">
      <c r="A472" s="7"/>
      <c r="B472" s="8"/>
      <c r="C472" s="8"/>
      <c r="D472" s="7"/>
      <c r="E472" s="7"/>
    </row>
    <row r="473" spans="1:5" x14ac:dyDescent="0.2">
      <c r="A473" s="7"/>
      <c r="B473" s="8"/>
      <c r="C473" s="8"/>
      <c r="D473" s="7"/>
      <c r="E473" s="7"/>
    </row>
    <row r="474" spans="1:5" x14ac:dyDescent="0.2">
      <c r="A474" s="7"/>
      <c r="B474" s="8"/>
      <c r="C474" s="8"/>
      <c r="D474" s="7"/>
      <c r="E474" s="7"/>
    </row>
    <row r="475" spans="1:5" x14ac:dyDescent="0.2">
      <c r="A475" s="7"/>
      <c r="B475" s="8"/>
      <c r="C475" s="8"/>
      <c r="D475" s="7"/>
      <c r="E475" s="7"/>
    </row>
    <row r="476" spans="1:5" x14ac:dyDescent="0.2">
      <c r="A476" s="7"/>
      <c r="B476" s="8"/>
      <c r="C476" s="8"/>
      <c r="D476" s="7"/>
      <c r="E476" s="7"/>
    </row>
    <row r="477" spans="1:5" x14ac:dyDescent="0.2">
      <c r="A477" s="7"/>
      <c r="B477" s="8"/>
      <c r="C477" s="8"/>
      <c r="D477" s="7"/>
      <c r="E477" s="7"/>
    </row>
    <row r="478" spans="1:5" x14ac:dyDescent="0.2">
      <c r="A478" s="7"/>
      <c r="B478" s="8"/>
      <c r="C478" s="8"/>
      <c r="D478" s="7"/>
      <c r="E478" s="7"/>
    </row>
    <row r="479" spans="1:5" x14ac:dyDescent="0.2">
      <c r="A479" s="7"/>
      <c r="B479" s="8"/>
      <c r="C479" s="8"/>
      <c r="D479" s="7"/>
      <c r="E479" s="7"/>
    </row>
    <row r="480" spans="1:5" x14ac:dyDescent="0.2">
      <c r="A480" s="7"/>
      <c r="B480" s="8"/>
      <c r="C480" s="8"/>
      <c r="D480" s="7"/>
      <c r="E480" s="7"/>
    </row>
    <row r="481" spans="1:5" x14ac:dyDescent="0.2">
      <c r="A481" s="7"/>
      <c r="B481" s="8"/>
      <c r="C481" s="8"/>
      <c r="D481" s="7"/>
      <c r="E481" s="7"/>
    </row>
    <row r="482" spans="1:5" x14ac:dyDescent="0.2">
      <c r="A482" s="7"/>
      <c r="B482" s="8"/>
      <c r="C482" s="8"/>
      <c r="D482" s="7"/>
      <c r="E482" s="7"/>
    </row>
    <row r="483" spans="1:5" x14ac:dyDescent="0.2">
      <c r="A483" s="7"/>
      <c r="B483" s="8"/>
      <c r="C483" s="8"/>
      <c r="D483" s="7"/>
      <c r="E483" s="7"/>
    </row>
    <row r="484" spans="1:5" x14ac:dyDescent="0.2">
      <c r="A484" s="7"/>
      <c r="B484" s="8"/>
      <c r="C484" s="8"/>
      <c r="D484" s="7"/>
      <c r="E484" s="7"/>
    </row>
    <row r="485" spans="1:5" x14ac:dyDescent="0.2">
      <c r="A485" s="7"/>
      <c r="B485" s="8"/>
      <c r="C485" s="8"/>
      <c r="D485" s="7"/>
      <c r="E485" s="7"/>
    </row>
    <row r="486" spans="1:5" x14ac:dyDescent="0.2">
      <c r="A486" s="7"/>
      <c r="B486" s="8"/>
      <c r="C486" s="8"/>
      <c r="D486" s="7"/>
      <c r="E486" s="7"/>
    </row>
    <row r="487" spans="1:5" x14ac:dyDescent="0.2">
      <c r="A487" s="7"/>
      <c r="B487" s="8"/>
      <c r="C487" s="8"/>
      <c r="D487" s="7"/>
      <c r="E487" s="7"/>
    </row>
    <row r="488" spans="1:5" x14ac:dyDescent="0.2">
      <c r="A488" s="7"/>
      <c r="B488" s="8"/>
      <c r="C488" s="8"/>
      <c r="D488" s="7"/>
      <c r="E488" s="7"/>
    </row>
    <row r="489" spans="1:5" x14ac:dyDescent="0.2">
      <c r="A489" s="7"/>
      <c r="B489" s="8"/>
      <c r="C489" s="8"/>
      <c r="D489" s="7"/>
      <c r="E489" s="7"/>
    </row>
    <row r="490" spans="1:5" x14ac:dyDescent="0.2">
      <c r="A490" s="7"/>
      <c r="B490" s="8"/>
      <c r="C490" s="8"/>
      <c r="D490" s="7"/>
      <c r="E490" s="7"/>
    </row>
    <row r="491" spans="1:5" x14ac:dyDescent="0.2">
      <c r="A491" s="7"/>
      <c r="B491" s="8"/>
      <c r="C491" s="8"/>
      <c r="D491" s="7"/>
      <c r="E491" s="7"/>
    </row>
    <row r="492" spans="1:5" x14ac:dyDescent="0.2">
      <c r="A492" s="7"/>
      <c r="B492" s="8"/>
      <c r="C492" s="8"/>
      <c r="D492" s="7"/>
      <c r="E492" s="7"/>
    </row>
    <row r="493" spans="1:5" x14ac:dyDescent="0.2">
      <c r="A493" s="7"/>
      <c r="B493" s="8"/>
      <c r="C493" s="8"/>
      <c r="D493" s="7"/>
      <c r="E493" s="7"/>
    </row>
    <row r="494" spans="1:5" x14ac:dyDescent="0.2">
      <c r="A494" s="7"/>
      <c r="B494" s="8"/>
      <c r="C494" s="8"/>
      <c r="D494" s="7"/>
      <c r="E494" s="7"/>
    </row>
    <row r="495" spans="1:5" x14ac:dyDescent="0.2">
      <c r="A495" s="7"/>
      <c r="B495" s="8"/>
      <c r="C495" s="8"/>
      <c r="D495" s="7"/>
      <c r="E495" s="7"/>
    </row>
    <row r="496" spans="1:5" x14ac:dyDescent="0.2">
      <c r="A496" s="7"/>
      <c r="B496" s="8"/>
      <c r="C496" s="8"/>
      <c r="D496" s="7"/>
      <c r="E496" s="7"/>
    </row>
    <row r="497" spans="1:5" x14ac:dyDescent="0.2">
      <c r="A497" s="7"/>
      <c r="B497" s="8"/>
      <c r="C497" s="8"/>
      <c r="D497" s="7"/>
      <c r="E497" s="7"/>
    </row>
    <row r="498" spans="1:5" x14ac:dyDescent="0.2">
      <c r="A498" s="7"/>
      <c r="B498" s="8"/>
      <c r="C498" s="8"/>
      <c r="D498" s="7"/>
      <c r="E498" s="7"/>
    </row>
    <row r="499" spans="1:5" x14ac:dyDescent="0.2">
      <c r="A499" s="7"/>
      <c r="B499" s="8"/>
      <c r="C499" s="8"/>
      <c r="D499" s="7"/>
      <c r="E499" s="7"/>
    </row>
    <row r="500" spans="1:5" x14ac:dyDescent="0.2">
      <c r="A500" s="7"/>
      <c r="B500" s="8"/>
      <c r="C500" s="8"/>
      <c r="D500" s="7"/>
      <c r="E500" s="7"/>
    </row>
    <row r="501" spans="1:5" x14ac:dyDescent="0.2">
      <c r="A501" s="7"/>
      <c r="B501" s="8"/>
      <c r="C501" s="8"/>
      <c r="D501" s="7"/>
      <c r="E501" s="7"/>
    </row>
    <row r="502" spans="1:5" x14ac:dyDescent="0.2">
      <c r="A502" s="7"/>
      <c r="B502" s="8"/>
      <c r="C502" s="8"/>
      <c r="D502" s="7"/>
      <c r="E502" s="7"/>
    </row>
    <row r="503" spans="1:5" x14ac:dyDescent="0.2">
      <c r="A503" s="7"/>
      <c r="B503" s="8"/>
      <c r="C503" s="8"/>
      <c r="D503" s="7"/>
      <c r="E503" s="7"/>
    </row>
    <row r="504" spans="1:5" x14ac:dyDescent="0.2">
      <c r="A504" s="7"/>
      <c r="B504" s="8"/>
      <c r="C504" s="8"/>
      <c r="D504" s="7"/>
      <c r="E504" s="7"/>
    </row>
    <row r="505" spans="1:5" x14ac:dyDescent="0.2">
      <c r="A505" s="7"/>
      <c r="B505" s="8"/>
      <c r="C505" s="8"/>
      <c r="D505" s="7"/>
      <c r="E505" s="7"/>
    </row>
    <row r="506" spans="1:5" x14ac:dyDescent="0.2">
      <c r="A506" s="7"/>
      <c r="B506" s="8"/>
      <c r="C506" s="8"/>
      <c r="D506" s="7"/>
      <c r="E506" s="7"/>
    </row>
    <row r="507" spans="1:5" x14ac:dyDescent="0.2">
      <c r="A507" s="7"/>
      <c r="B507" s="8"/>
      <c r="C507" s="8"/>
      <c r="D507" s="7"/>
      <c r="E507" s="7"/>
    </row>
    <row r="508" spans="1:5" x14ac:dyDescent="0.2">
      <c r="A508" s="7"/>
      <c r="B508" s="8"/>
      <c r="C508" s="8"/>
      <c r="D508" s="7"/>
      <c r="E508" s="7"/>
    </row>
    <row r="509" spans="1:5" x14ac:dyDescent="0.2">
      <c r="A509" s="7"/>
      <c r="B509" s="8"/>
      <c r="C509" s="8"/>
      <c r="D509" s="7"/>
      <c r="E509" s="7"/>
    </row>
    <row r="510" spans="1:5" x14ac:dyDescent="0.2">
      <c r="A510" s="7"/>
      <c r="B510" s="8"/>
      <c r="C510" s="8"/>
      <c r="D510" s="7"/>
      <c r="E510" s="7"/>
    </row>
    <row r="511" spans="1:5" x14ac:dyDescent="0.2">
      <c r="A511" s="7"/>
      <c r="B511" s="8"/>
      <c r="C511" s="8"/>
      <c r="D511" s="7"/>
      <c r="E511" s="7"/>
    </row>
    <row r="512" spans="1:5" x14ac:dyDescent="0.2">
      <c r="A512" s="7"/>
      <c r="B512" s="8"/>
      <c r="C512" s="8"/>
      <c r="D512" s="7"/>
      <c r="E512" s="7"/>
    </row>
    <row r="513" spans="1:5" x14ac:dyDescent="0.2">
      <c r="A513" s="7"/>
      <c r="B513" s="8"/>
      <c r="C513" s="8"/>
      <c r="D513" s="7"/>
      <c r="E513" s="7"/>
    </row>
    <row r="514" spans="1:5" x14ac:dyDescent="0.2">
      <c r="A514" s="7"/>
      <c r="B514" s="8"/>
      <c r="C514" s="8"/>
      <c r="D514" s="7"/>
      <c r="E514" s="7"/>
    </row>
    <row r="515" spans="1:5" x14ac:dyDescent="0.2">
      <c r="A515" s="7"/>
      <c r="B515" s="8"/>
      <c r="C515" s="8"/>
      <c r="D515" s="7"/>
      <c r="E515" s="7"/>
    </row>
    <row r="516" spans="1:5" x14ac:dyDescent="0.2">
      <c r="A516" s="7"/>
      <c r="B516" s="8"/>
      <c r="C516" s="8"/>
      <c r="D516" s="7"/>
      <c r="E516" s="7"/>
    </row>
    <row r="517" spans="1:5" x14ac:dyDescent="0.2">
      <c r="A517" s="7"/>
      <c r="B517" s="8"/>
      <c r="C517" s="8"/>
      <c r="D517" s="7"/>
      <c r="E517" s="7"/>
    </row>
    <row r="518" spans="1:5" x14ac:dyDescent="0.2">
      <c r="A518" s="7"/>
      <c r="B518" s="8"/>
      <c r="C518" s="8"/>
      <c r="D518" s="7"/>
      <c r="E518" s="7"/>
    </row>
    <row r="519" spans="1:5" x14ac:dyDescent="0.2">
      <c r="A519" s="7"/>
      <c r="B519" s="8"/>
      <c r="C519" s="8"/>
      <c r="D519" s="7"/>
      <c r="E519" s="7"/>
    </row>
    <row r="520" spans="1:5" x14ac:dyDescent="0.2">
      <c r="A520" s="7"/>
      <c r="B520" s="8"/>
      <c r="C520" s="8"/>
      <c r="D520" s="7"/>
      <c r="E520" s="7"/>
    </row>
    <row r="521" spans="1:5" x14ac:dyDescent="0.2">
      <c r="A521" s="7"/>
      <c r="B521" s="8"/>
      <c r="C521" s="8"/>
      <c r="D521" s="7"/>
      <c r="E521" s="7"/>
    </row>
    <row r="522" spans="1:5" x14ac:dyDescent="0.2">
      <c r="A522" s="7"/>
      <c r="B522" s="8"/>
      <c r="C522" s="8"/>
      <c r="D522" s="7"/>
      <c r="E522" s="7"/>
    </row>
    <row r="523" spans="1:5" x14ac:dyDescent="0.2">
      <c r="A523" s="7"/>
      <c r="B523" s="8"/>
      <c r="C523" s="8"/>
      <c r="D523" s="7"/>
      <c r="E523" s="7"/>
    </row>
    <row r="524" spans="1:5" x14ac:dyDescent="0.2">
      <c r="A524" s="7"/>
      <c r="B524" s="8"/>
      <c r="C524" s="8"/>
      <c r="D524" s="7"/>
      <c r="E524" s="7"/>
    </row>
    <row r="525" spans="1:5" x14ac:dyDescent="0.2">
      <c r="A525" s="7"/>
      <c r="B525" s="8"/>
      <c r="C525" s="8"/>
      <c r="D525" s="7"/>
      <c r="E525" s="7"/>
    </row>
    <row r="526" spans="1:5" x14ac:dyDescent="0.2">
      <c r="A526" s="7"/>
      <c r="B526" s="8"/>
      <c r="C526" s="8"/>
      <c r="D526" s="7"/>
      <c r="E526" s="7"/>
    </row>
    <row r="527" spans="1:5" x14ac:dyDescent="0.2">
      <c r="A527" s="7"/>
      <c r="B527" s="8"/>
      <c r="C527" s="8"/>
      <c r="D527" s="7"/>
      <c r="E527" s="7"/>
    </row>
    <row r="528" spans="1:5" x14ac:dyDescent="0.2">
      <c r="A528" s="7"/>
      <c r="B528" s="8"/>
      <c r="C528" s="8"/>
      <c r="D528" s="7"/>
      <c r="E528" s="7"/>
    </row>
    <row r="529" spans="1:5" x14ac:dyDescent="0.2">
      <c r="A529" s="7"/>
      <c r="B529" s="8"/>
      <c r="C529" s="8"/>
      <c r="D529" s="7"/>
      <c r="E529" s="7"/>
    </row>
    <row r="530" spans="1:5" x14ac:dyDescent="0.2">
      <c r="A530" s="7"/>
      <c r="B530" s="8"/>
      <c r="C530" s="8"/>
      <c r="D530" s="7"/>
      <c r="E530" s="7"/>
    </row>
    <row r="531" spans="1:5" x14ac:dyDescent="0.2">
      <c r="A531" s="7"/>
      <c r="B531" s="8"/>
      <c r="C531" s="8"/>
      <c r="D531" s="7"/>
      <c r="E531" s="7"/>
    </row>
    <row r="532" spans="1:5" x14ac:dyDescent="0.2">
      <c r="A532" s="7"/>
      <c r="B532" s="8"/>
      <c r="C532" s="8"/>
      <c r="D532" s="7"/>
      <c r="E532" s="7"/>
    </row>
    <row r="533" spans="1:5" x14ac:dyDescent="0.2">
      <c r="A533" s="7"/>
      <c r="B533" s="8"/>
      <c r="C533" s="8"/>
      <c r="D533" s="7"/>
      <c r="E533" s="7"/>
    </row>
    <row r="534" spans="1:5" x14ac:dyDescent="0.2">
      <c r="A534" s="7"/>
      <c r="B534" s="8"/>
      <c r="C534" s="8"/>
      <c r="D534" s="7"/>
      <c r="E534" s="7"/>
    </row>
    <row r="535" spans="1:5" x14ac:dyDescent="0.2">
      <c r="A535" s="7"/>
      <c r="B535" s="8"/>
      <c r="C535" s="8"/>
      <c r="D535" s="7"/>
      <c r="E535" s="7"/>
    </row>
    <row r="536" spans="1:5" x14ac:dyDescent="0.2">
      <c r="A536" s="7"/>
      <c r="B536" s="8"/>
      <c r="C536" s="8"/>
      <c r="D536" s="7"/>
      <c r="E536" s="7"/>
    </row>
    <row r="537" spans="1:5" x14ac:dyDescent="0.2">
      <c r="A537" s="7"/>
      <c r="B537" s="8"/>
      <c r="C537" s="8"/>
      <c r="D537" s="7"/>
      <c r="E537" s="7"/>
    </row>
    <row r="538" spans="1:5" x14ac:dyDescent="0.2">
      <c r="A538" s="7"/>
      <c r="B538" s="8"/>
      <c r="C538" s="8"/>
      <c r="D538" s="7"/>
      <c r="E538" s="7"/>
    </row>
    <row r="539" spans="1:5" x14ac:dyDescent="0.2">
      <c r="A539" s="7"/>
      <c r="B539" s="8"/>
      <c r="C539" s="8"/>
      <c r="D539" s="7"/>
      <c r="E539" s="7"/>
    </row>
    <row r="540" spans="1:5" x14ac:dyDescent="0.2">
      <c r="A540" s="7"/>
      <c r="B540" s="8"/>
      <c r="C540" s="8"/>
      <c r="D540" s="7"/>
      <c r="E540" s="7"/>
    </row>
    <row r="541" spans="1:5" x14ac:dyDescent="0.2">
      <c r="A541" s="7"/>
      <c r="B541" s="8"/>
      <c r="C541" s="8"/>
      <c r="D541" s="7"/>
      <c r="E541" s="7"/>
    </row>
    <row r="542" spans="1:5" x14ac:dyDescent="0.2">
      <c r="A542" s="7"/>
      <c r="B542" s="8"/>
      <c r="C542" s="8"/>
      <c r="D542" s="7"/>
      <c r="E542" s="7"/>
    </row>
    <row r="543" spans="1:5" x14ac:dyDescent="0.2">
      <c r="A543" s="7"/>
      <c r="B543" s="8"/>
      <c r="C543" s="8"/>
      <c r="D543" s="7"/>
      <c r="E543" s="7"/>
    </row>
    <row r="544" spans="1:5" x14ac:dyDescent="0.2">
      <c r="A544" s="7"/>
      <c r="B544" s="8"/>
      <c r="C544" s="8"/>
      <c r="D544" s="7"/>
      <c r="E544" s="7"/>
    </row>
    <row r="545" spans="1:5" x14ac:dyDescent="0.2">
      <c r="A545" s="7"/>
      <c r="B545" s="8"/>
      <c r="C545" s="8"/>
      <c r="D545" s="7"/>
      <c r="E545" s="7"/>
    </row>
    <row r="546" spans="1:5" x14ac:dyDescent="0.2">
      <c r="A546" s="7"/>
      <c r="B546" s="8"/>
      <c r="C546" s="8"/>
      <c r="D546" s="7"/>
      <c r="E546" s="7"/>
    </row>
    <row r="547" spans="1:5" x14ac:dyDescent="0.2">
      <c r="A547" s="7"/>
      <c r="B547" s="8"/>
      <c r="C547" s="8"/>
      <c r="D547" s="7"/>
      <c r="E547" s="7"/>
    </row>
    <row r="548" spans="1:5" x14ac:dyDescent="0.2">
      <c r="A548" s="7"/>
      <c r="B548" s="8"/>
      <c r="C548" s="8"/>
      <c r="D548" s="7"/>
      <c r="E548" s="7"/>
    </row>
    <row r="549" spans="1:5" x14ac:dyDescent="0.2">
      <c r="A549" s="7"/>
      <c r="B549" s="8"/>
      <c r="C549" s="8"/>
      <c r="D549" s="7"/>
      <c r="E549" s="7"/>
    </row>
    <row r="550" spans="1:5" x14ac:dyDescent="0.2">
      <c r="A550" s="7"/>
      <c r="B550" s="8"/>
      <c r="C550" s="8"/>
      <c r="D550" s="7"/>
      <c r="E550" s="7"/>
    </row>
    <row r="551" spans="1:5" x14ac:dyDescent="0.2">
      <c r="A551" s="7"/>
      <c r="B551" s="8"/>
      <c r="C551" s="8"/>
      <c r="D551" s="7"/>
      <c r="E551" s="7"/>
    </row>
    <row r="552" spans="1:5" x14ac:dyDescent="0.2">
      <c r="A552" s="7"/>
      <c r="B552" s="8"/>
      <c r="C552" s="8"/>
      <c r="D552" s="7"/>
      <c r="E552" s="7"/>
    </row>
    <row r="553" spans="1:5" x14ac:dyDescent="0.2">
      <c r="A553" s="7"/>
      <c r="B553" s="8"/>
      <c r="C553" s="8"/>
      <c r="D553" s="7"/>
      <c r="E553" s="7"/>
    </row>
    <row r="554" spans="1:5" x14ac:dyDescent="0.2">
      <c r="A554" s="7"/>
      <c r="B554" s="8"/>
      <c r="C554" s="8"/>
      <c r="D554" s="7"/>
      <c r="E554" s="7"/>
    </row>
    <row r="555" spans="1:5" x14ac:dyDescent="0.2">
      <c r="A555" s="7"/>
      <c r="B555" s="8"/>
      <c r="C555" s="8"/>
      <c r="D555" s="7"/>
      <c r="E555" s="7"/>
    </row>
    <row r="556" spans="1:5" x14ac:dyDescent="0.2">
      <c r="A556" s="7"/>
      <c r="B556" s="8"/>
      <c r="C556" s="8"/>
      <c r="D556" s="7"/>
      <c r="E556" s="7"/>
    </row>
    <row r="557" spans="1:5" x14ac:dyDescent="0.2">
      <c r="A557" s="7"/>
      <c r="B557" s="8"/>
      <c r="C557" s="8"/>
      <c r="D557" s="7"/>
      <c r="E557" s="7"/>
    </row>
    <row r="558" spans="1:5" x14ac:dyDescent="0.2">
      <c r="A558" s="7"/>
      <c r="B558" s="8"/>
      <c r="C558" s="8"/>
      <c r="D558" s="7"/>
      <c r="E558" s="7"/>
    </row>
    <row r="559" spans="1:5" x14ac:dyDescent="0.2">
      <c r="A559" s="7"/>
      <c r="B559" s="8"/>
      <c r="C559" s="8"/>
      <c r="D559" s="7"/>
      <c r="E559" s="7"/>
    </row>
    <row r="560" spans="1:5" x14ac:dyDescent="0.2">
      <c r="A560" s="7"/>
      <c r="B560" s="8"/>
      <c r="C560" s="8"/>
      <c r="D560" s="7"/>
      <c r="E560" s="7"/>
    </row>
    <row r="561" spans="1:5" x14ac:dyDescent="0.2">
      <c r="A561" s="7"/>
      <c r="B561" s="8"/>
      <c r="C561" s="8"/>
      <c r="D561" s="7"/>
      <c r="E561" s="7"/>
    </row>
    <row r="562" spans="1:5" x14ac:dyDescent="0.2">
      <c r="A562" s="7"/>
      <c r="B562" s="8"/>
      <c r="C562" s="8"/>
      <c r="D562" s="7"/>
      <c r="E562" s="7"/>
    </row>
    <row r="563" spans="1:5" x14ac:dyDescent="0.2">
      <c r="A563" s="7"/>
      <c r="B563" s="8"/>
      <c r="C563" s="8"/>
      <c r="D563" s="7"/>
      <c r="E563" s="7"/>
    </row>
    <row r="564" spans="1:5" x14ac:dyDescent="0.2">
      <c r="A564" s="7"/>
      <c r="B564" s="8"/>
      <c r="C564" s="8"/>
      <c r="D564" s="7"/>
      <c r="E564" s="7"/>
    </row>
    <row r="565" spans="1:5" x14ac:dyDescent="0.2">
      <c r="A565" s="7"/>
      <c r="B565" s="8"/>
      <c r="C565" s="8"/>
      <c r="D565" s="7"/>
      <c r="E565" s="7"/>
    </row>
    <row r="566" spans="1:5" x14ac:dyDescent="0.2">
      <c r="A566" s="7"/>
      <c r="B566" s="8"/>
      <c r="C566" s="8"/>
      <c r="D566" s="7"/>
      <c r="E566" s="7"/>
    </row>
    <row r="567" spans="1:5" x14ac:dyDescent="0.2">
      <c r="A567" s="7"/>
      <c r="B567" s="8"/>
      <c r="C567" s="8"/>
      <c r="D567" s="7"/>
      <c r="E567" s="7"/>
    </row>
    <row r="568" spans="1:5" x14ac:dyDescent="0.2">
      <c r="A568" s="7"/>
      <c r="B568" s="8"/>
      <c r="C568" s="8"/>
      <c r="D568" s="7"/>
      <c r="E568" s="7"/>
    </row>
    <row r="569" spans="1:5" x14ac:dyDescent="0.2">
      <c r="A569" s="7"/>
      <c r="B569" s="8"/>
      <c r="C569" s="8"/>
      <c r="D569" s="7"/>
      <c r="E569" s="7"/>
    </row>
    <row r="570" spans="1:5" x14ac:dyDescent="0.2">
      <c r="A570" s="7"/>
      <c r="B570" s="8"/>
      <c r="C570" s="8"/>
      <c r="D570" s="7"/>
      <c r="E570" s="7"/>
    </row>
    <row r="571" spans="1:5" x14ac:dyDescent="0.2">
      <c r="A571" s="7"/>
      <c r="B571" s="8"/>
      <c r="C571" s="8"/>
      <c r="D571" s="7"/>
      <c r="E571" s="7"/>
    </row>
    <row r="572" spans="1:5" x14ac:dyDescent="0.2">
      <c r="A572" s="7"/>
      <c r="B572" s="8"/>
      <c r="C572" s="8"/>
      <c r="D572" s="7"/>
      <c r="E572" s="7"/>
    </row>
    <row r="573" spans="1:5" x14ac:dyDescent="0.2">
      <c r="A573" s="7"/>
      <c r="B573" s="8"/>
      <c r="C573" s="8"/>
      <c r="D573" s="7"/>
      <c r="E573" s="7"/>
    </row>
    <row r="574" spans="1:5" x14ac:dyDescent="0.2">
      <c r="A574" s="7"/>
      <c r="B574" s="8"/>
      <c r="C574" s="8"/>
      <c r="D574" s="7"/>
      <c r="E574" s="7"/>
    </row>
    <row r="575" spans="1:5" x14ac:dyDescent="0.2">
      <c r="A575" s="7"/>
      <c r="B575" s="8"/>
      <c r="C575" s="8"/>
      <c r="D575" s="7"/>
      <c r="E575" s="7"/>
    </row>
    <row r="576" spans="1:5" x14ac:dyDescent="0.2">
      <c r="A576" s="7"/>
      <c r="B576" s="8"/>
      <c r="C576" s="8"/>
      <c r="D576" s="7"/>
      <c r="E576" s="7"/>
    </row>
    <row r="577" spans="1:5" x14ac:dyDescent="0.2">
      <c r="A577" s="7"/>
      <c r="B577" s="8"/>
      <c r="C577" s="8"/>
      <c r="D577" s="7"/>
      <c r="E577" s="7"/>
    </row>
    <row r="578" spans="1:5" x14ac:dyDescent="0.2">
      <c r="A578" s="7"/>
      <c r="B578" s="8"/>
      <c r="C578" s="8"/>
      <c r="D578" s="7"/>
      <c r="E578" s="7"/>
    </row>
    <row r="579" spans="1:5" x14ac:dyDescent="0.2">
      <c r="A579" s="7"/>
      <c r="B579" s="8"/>
      <c r="C579" s="8"/>
      <c r="D579" s="7"/>
      <c r="E579" s="7"/>
    </row>
    <row r="580" spans="1:5" x14ac:dyDescent="0.2">
      <c r="A580" s="7"/>
      <c r="B580" s="8"/>
      <c r="C580" s="8"/>
      <c r="D580" s="7"/>
      <c r="E580" s="7"/>
    </row>
    <row r="581" spans="1:5" x14ac:dyDescent="0.2">
      <c r="A581" s="7"/>
      <c r="B581" s="8"/>
      <c r="C581" s="8"/>
      <c r="D581" s="7"/>
      <c r="E581" s="7"/>
    </row>
    <row r="582" spans="1:5" x14ac:dyDescent="0.2">
      <c r="A582" s="7"/>
      <c r="B582" s="8"/>
      <c r="C582" s="8"/>
      <c r="D582" s="7"/>
      <c r="E582" s="7"/>
    </row>
    <row r="583" spans="1:5" x14ac:dyDescent="0.2">
      <c r="A583" s="7"/>
      <c r="B583" s="8"/>
      <c r="C583" s="8"/>
      <c r="D583" s="7"/>
      <c r="E583" s="7"/>
    </row>
    <row r="584" spans="1:5" x14ac:dyDescent="0.2">
      <c r="A584" s="7"/>
      <c r="B584" s="8"/>
      <c r="C584" s="8"/>
      <c r="D584" s="7"/>
      <c r="E584" s="7"/>
    </row>
    <row r="585" spans="1:5" x14ac:dyDescent="0.2">
      <c r="A585" s="7"/>
      <c r="B585" s="8"/>
      <c r="C585" s="8"/>
      <c r="D585" s="7"/>
      <c r="E585" s="7"/>
    </row>
    <row r="586" spans="1:5" x14ac:dyDescent="0.2">
      <c r="A586" s="7"/>
      <c r="B586" s="8"/>
      <c r="C586" s="8"/>
      <c r="D586" s="7"/>
      <c r="E586" s="7"/>
    </row>
    <row r="587" spans="1:5" x14ac:dyDescent="0.2">
      <c r="A587" s="7"/>
      <c r="B587" s="8"/>
      <c r="C587" s="8"/>
      <c r="D587" s="7"/>
      <c r="E587" s="7"/>
    </row>
    <row r="588" spans="1:5" x14ac:dyDescent="0.2">
      <c r="A588" s="7"/>
      <c r="B588" s="8"/>
      <c r="C588" s="8"/>
      <c r="D588" s="7"/>
      <c r="E588" s="7"/>
    </row>
    <row r="589" spans="1:5" x14ac:dyDescent="0.2">
      <c r="A589" s="7"/>
      <c r="B589" s="8"/>
      <c r="C589" s="8"/>
      <c r="D589" s="7"/>
      <c r="E589" s="7"/>
    </row>
    <row r="590" spans="1:5" x14ac:dyDescent="0.2">
      <c r="A590" s="7"/>
      <c r="B590" s="8"/>
      <c r="C590" s="8"/>
      <c r="D590" s="7"/>
      <c r="E590" s="7"/>
    </row>
    <row r="591" spans="1:5" x14ac:dyDescent="0.2">
      <c r="A591" s="7"/>
      <c r="B591" s="8"/>
      <c r="C591" s="8"/>
      <c r="D591" s="7"/>
      <c r="E591" s="7"/>
    </row>
    <row r="592" spans="1:5" x14ac:dyDescent="0.2">
      <c r="A592" s="7"/>
      <c r="B592" s="8"/>
      <c r="C592" s="8"/>
      <c r="D592" s="7"/>
      <c r="E592" s="7"/>
    </row>
    <row r="593" spans="1:5" x14ac:dyDescent="0.2">
      <c r="A593" s="7"/>
      <c r="B593" s="8"/>
      <c r="C593" s="8"/>
      <c r="D593" s="7"/>
      <c r="E593" s="7"/>
    </row>
    <row r="594" spans="1:5" x14ac:dyDescent="0.2">
      <c r="A594" s="7"/>
      <c r="B594" s="8"/>
      <c r="C594" s="8"/>
      <c r="D594" s="7"/>
      <c r="E594" s="7"/>
    </row>
    <row r="595" spans="1:5" x14ac:dyDescent="0.2">
      <c r="A595" s="7"/>
      <c r="B595" s="8"/>
      <c r="C595" s="8"/>
      <c r="D595" s="7"/>
      <c r="E595" s="7"/>
    </row>
    <row r="596" spans="1:5" x14ac:dyDescent="0.2">
      <c r="A596" s="7"/>
      <c r="B596" s="8"/>
      <c r="C596" s="8"/>
      <c r="D596" s="7"/>
      <c r="E596" s="7"/>
    </row>
    <row r="597" spans="1:5" x14ac:dyDescent="0.2">
      <c r="A597" s="7"/>
      <c r="B597" s="8"/>
      <c r="C597" s="8"/>
      <c r="D597" s="7"/>
      <c r="E597" s="7"/>
    </row>
    <row r="598" spans="1:5" x14ac:dyDescent="0.2">
      <c r="A598" s="7"/>
      <c r="B598" s="8"/>
      <c r="C598" s="8"/>
      <c r="D598" s="7"/>
      <c r="E598" s="7"/>
    </row>
    <row r="599" spans="1:5" x14ac:dyDescent="0.2">
      <c r="A599" s="7"/>
      <c r="B599" s="8"/>
      <c r="C599" s="8"/>
      <c r="D599" s="7"/>
      <c r="E599" s="7"/>
    </row>
    <row r="600" spans="1:5" x14ac:dyDescent="0.2">
      <c r="A600" s="7"/>
      <c r="B600" s="8"/>
      <c r="C600" s="8"/>
      <c r="D600" s="7"/>
      <c r="E600" s="7"/>
    </row>
    <row r="601" spans="1:5" x14ac:dyDescent="0.2">
      <c r="A601" s="7"/>
      <c r="B601" s="8"/>
      <c r="C601" s="8"/>
      <c r="D601" s="7"/>
      <c r="E601" s="7"/>
    </row>
    <row r="602" spans="1:5" x14ac:dyDescent="0.2">
      <c r="A602" s="7"/>
      <c r="B602" s="8"/>
      <c r="C602" s="8"/>
      <c r="D602" s="7"/>
      <c r="E602" s="7"/>
    </row>
    <row r="603" spans="1:5" x14ac:dyDescent="0.2">
      <c r="A603" s="7"/>
      <c r="B603" s="8"/>
      <c r="C603" s="8"/>
      <c r="D603" s="7"/>
      <c r="E603" s="7"/>
    </row>
    <row r="604" spans="1:5" x14ac:dyDescent="0.2">
      <c r="A604" s="7"/>
      <c r="B604" s="8"/>
      <c r="C604" s="8"/>
      <c r="D604" s="7"/>
      <c r="E604" s="7"/>
    </row>
    <row r="605" spans="1:5" x14ac:dyDescent="0.2">
      <c r="A605" s="7"/>
      <c r="B605" s="8"/>
      <c r="C605" s="8"/>
      <c r="D605" s="7"/>
      <c r="E605" s="7"/>
    </row>
    <row r="606" spans="1:5" x14ac:dyDescent="0.2">
      <c r="A606" s="7"/>
      <c r="B606" s="8"/>
      <c r="C606" s="8"/>
      <c r="D606" s="7"/>
      <c r="E606" s="7"/>
    </row>
    <row r="607" spans="1:5" x14ac:dyDescent="0.2">
      <c r="A607" s="7"/>
      <c r="B607" s="8"/>
      <c r="C607" s="8"/>
      <c r="D607" s="7"/>
      <c r="E607" s="7"/>
    </row>
    <row r="608" spans="1:5" x14ac:dyDescent="0.2">
      <c r="A608" s="7"/>
      <c r="B608" s="8"/>
      <c r="C608" s="8"/>
      <c r="D608" s="7"/>
      <c r="E608" s="7"/>
    </row>
    <row r="609" spans="1:5" x14ac:dyDescent="0.2">
      <c r="A609" s="7"/>
      <c r="B609" s="8"/>
      <c r="C609" s="8"/>
      <c r="D609" s="7"/>
      <c r="E609" s="7"/>
    </row>
    <row r="610" spans="1:5" x14ac:dyDescent="0.2">
      <c r="A610" s="7"/>
      <c r="B610" s="8"/>
      <c r="C610" s="8"/>
      <c r="D610" s="7"/>
      <c r="E610" s="7"/>
    </row>
    <row r="611" spans="1:5" x14ac:dyDescent="0.2">
      <c r="A611" s="7"/>
      <c r="B611" s="8"/>
      <c r="C611" s="8"/>
      <c r="D611" s="7"/>
      <c r="E611" s="7"/>
    </row>
    <row r="612" spans="1:5" x14ac:dyDescent="0.2">
      <c r="A612" s="7"/>
      <c r="B612" s="8"/>
      <c r="C612" s="8"/>
      <c r="D612" s="7"/>
      <c r="E612" s="7"/>
    </row>
    <row r="613" spans="1:5" x14ac:dyDescent="0.2">
      <c r="A613" s="7"/>
      <c r="B613" s="8"/>
      <c r="C613" s="8"/>
      <c r="D613" s="7"/>
      <c r="E613" s="7"/>
    </row>
    <row r="614" spans="1:5" x14ac:dyDescent="0.2">
      <c r="A614" s="7"/>
      <c r="B614" s="8"/>
      <c r="C614" s="8"/>
      <c r="D614" s="7"/>
      <c r="E614" s="7"/>
    </row>
    <row r="615" spans="1:5" x14ac:dyDescent="0.2">
      <c r="A615" s="7"/>
      <c r="B615" s="8"/>
      <c r="C615" s="8"/>
      <c r="D615" s="7"/>
      <c r="E615" s="7"/>
    </row>
    <row r="616" spans="1:5" x14ac:dyDescent="0.2">
      <c r="A616" s="7"/>
      <c r="B616" s="8"/>
      <c r="C616" s="8"/>
      <c r="D616" s="7"/>
      <c r="E616" s="7"/>
    </row>
    <row r="617" spans="1:5" x14ac:dyDescent="0.2">
      <c r="A617" s="7"/>
      <c r="B617" s="8"/>
      <c r="C617" s="8"/>
      <c r="D617" s="7"/>
      <c r="E617" s="7"/>
    </row>
    <row r="618" spans="1:5" x14ac:dyDescent="0.2">
      <c r="A618" s="7"/>
      <c r="B618" s="8"/>
      <c r="C618" s="8"/>
      <c r="D618" s="7"/>
      <c r="E618" s="7"/>
    </row>
    <row r="619" spans="1:5" x14ac:dyDescent="0.2">
      <c r="A619" s="7"/>
      <c r="B619" s="8"/>
      <c r="C619" s="8"/>
      <c r="D619" s="7"/>
      <c r="E619" s="7"/>
    </row>
    <row r="620" spans="1:5" x14ac:dyDescent="0.2">
      <c r="A620" s="7"/>
      <c r="B620" s="8"/>
      <c r="C620" s="8"/>
      <c r="D620" s="7"/>
      <c r="E620" s="7"/>
    </row>
    <row r="621" spans="1:5" x14ac:dyDescent="0.2">
      <c r="A621" s="7"/>
      <c r="B621" s="8"/>
      <c r="C621" s="8"/>
      <c r="D621" s="7"/>
      <c r="E621" s="7"/>
    </row>
    <row r="622" spans="1:5" x14ac:dyDescent="0.2">
      <c r="A622" s="7"/>
      <c r="B622" s="8"/>
      <c r="C622" s="8"/>
      <c r="D622" s="7"/>
      <c r="E622" s="7"/>
    </row>
    <row r="623" spans="1:5" x14ac:dyDescent="0.2">
      <c r="A623" s="7"/>
      <c r="B623" s="8"/>
      <c r="C623" s="8"/>
      <c r="D623" s="7"/>
      <c r="E623" s="7"/>
    </row>
    <row r="624" spans="1:5" x14ac:dyDescent="0.2">
      <c r="A624" s="7"/>
      <c r="B624" s="8"/>
      <c r="C624" s="8"/>
      <c r="D624" s="7"/>
      <c r="E624" s="7"/>
    </row>
    <row r="625" spans="1:5" x14ac:dyDescent="0.2">
      <c r="A625" s="7"/>
      <c r="B625" s="8"/>
      <c r="C625" s="8"/>
      <c r="D625" s="7"/>
      <c r="E625" s="7"/>
    </row>
    <row r="626" spans="1:5" x14ac:dyDescent="0.2">
      <c r="A626" s="7"/>
      <c r="B626" s="8"/>
      <c r="C626" s="8"/>
      <c r="D626" s="7"/>
      <c r="E626" s="7"/>
    </row>
    <row r="627" spans="1:5" x14ac:dyDescent="0.2">
      <c r="A627" s="7"/>
      <c r="B627" s="8"/>
      <c r="C627" s="8"/>
      <c r="D627" s="7"/>
      <c r="E627" s="7"/>
    </row>
    <row r="628" spans="1:5" x14ac:dyDescent="0.2">
      <c r="A628" s="7"/>
      <c r="B628" s="8"/>
      <c r="C628" s="8"/>
      <c r="D628" s="7"/>
      <c r="E628" s="7"/>
    </row>
    <row r="629" spans="1:5" x14ac:dyDescent="0.2">
      <c r="A629" s="7"/>
      <c r="B629" s="8"/>
      <c r="C629" s="8"/>
      <c r="D629" s="7"/>
      <c r="E629" s="7"/>
    </row>
    <row r="630" spans="1:5" x14ac:dyDescent="0.2">
      <c r="A630" s="7"/>
      <c r="B630" s="8"/>
      <c r="C630" s="8"/>
      <c r="D630" s="7"/>
      <c r="E630" s="7"/>
    </row>
    <row r="631" spans="1:5" x14ac:dyDescent="0.2">
      <c r="A631" s="7"/>
      <c r="B631" s="8"/>
      <c r="C631" s="8"/>
      <c r="D631" s="7"/>
      <c r="E631" s="7"/>
    </row>
    <row r="632" spans="1:5" x14ac:dyDescent="0.2">
      <c r="A632" s="7"/>
      <c r="B632" s="8"/>
      <c r="C632" s="8"/>
      <c r="D632" s="7"/>
      <c r="E632" s="7"/>
    </row>
    <row r="633" spans="1:5" x14ac:dyDescent="0.2">
      <c r="A633" s="7"/>
      <c r="B633" s="8"/>
      <c r="C633" s="8"/>
      <c r="D633" s="7"/>
      <c r="E633" s="7"/>
    </row>
    <row r="634" spans="1:5" x14ac:dyDescent="0.2">
      <c r="A634" s="7"/>
      <c r="B634" s="8"/>
      <c r="C634" s="8"/>
      <c r="D634" s="7"/>
      <c r="E634" s="7"/>
    </row>
    <row r="635" spans="1:5" x14ac:dyDescent="0.2">
      <c r="A635" s="7"/>
      <c r="B635" s="8"/>
      <c r="C635" s="8"/>
      <c r="D635" s="7"/>
      <c r="E635" s="7"/>
    </row>
    <row r="636" spans="1:5" x14ac:dyDescent="0.2">
      <c r="A636" s="7"/>
      <c r="B636" s="8"/>
      <c r="C636" s="8"/>
      <c r="D636" s="7"/>
      <c r="E636" s="7"/>
    </row>
    <row r="637" spans="1:5" x14ac:dyDescent="0.2">
      <c r="A637" s="7"/>
      <c r="B637" s="8"/>
      <c r="C637" s="8"/>
      <c r="D637" s="7"/>
      <c r="E637" s="7"/>
    </row>
    <row r="638" spans="1:5" x14ac:dyDescent="0.2">
      <c r="A638" s="7"/>
      <c r="B638" s="8"/>
      <c r="C638" s="8"/>
      <c r="D638" s="7"/>
      <c r="E638" s="7"/>
    </row>
    <row r="639" spans="1:5" x14ac:dyDescent="0.2">
      <c r="A639" s="7"/>
      <c r="B639" s="8"/>
      <c r="C639" s="8"/>
      <c r="D639" s="7"/>
      <c r="E639" s="7"/>
    </row>
    <row r="640" spans="1:5" x14ac:dyDescent="0.2">
      <c r="A640" s="7"/>
      <c r="B640" s="8"/>
      <c r="C640" s="8"/>
      <c r="D640" s="7"/>
      <c r="E640" s="7"/>
    </row>
    <row r="641" spans="1:5" x14ac:dyDescent="0.2">
      <c r="A641" s="7"/>
      <c r="B641" s="8"/>
      <c r="C641" s="8"/>
      <c r="D641" s="7"/>
      <c r="E641" s="7"/>
    </row>
    <row r="642" spans="1:5" x14ac:dyDescent="0.2">
      <c r="A642" s="7"/>
      <c r="B642" s="8"/>
      <c r="C642" s="8"/>
      <c r="D642" s="7"/>
      <c r="E642" s="7"/>
    </row>
    <row r="643" spans="1:5" x14ac:dyDescent="0.2">
      <c r="A643" s="7"/>
      <c r="B643" s="8"/>
      <c r="C643" s="8"/>
      <c r="D643" s="7"/>
      <c r="E643" s="7"/>
    </row>
    <row r="644" spans="1:5" x14ac:dyDescent="0.2">
      <c r="A644" s="7"/>
      <c r="B644" s="8"/>
      <c r="C644" s="8"/>
      <c r="D644" s="7"/>
      <c r="E644" s="7"/>
    </row>
    <row r="645" spans="1:5" x14ac:dyDescent="0.2">
      <c r="A645" s="7"/>
      <c r="B645" s="8"/>
      <c r="C645" s="8"/>
      <c r="D645" s="7"/>
      <c r="E645" s="7"/>
    </row>
    <row r="646" spans="1:5" x14ac:dyDescent="0.2">
      <c r="A646" s="7"/>
      <c r="B646" s="8"/>
      <c r="C646" s="8"/>
      <c r="D646" s="7"/>
      <c r="E646" s="7"/>
    </row>
    <row r="647" spans="1:5" x14ac:dyDescent="0.2">
      <c r="A647" s="7"/>
      <c r="B647" s="8"/>
      <c r="C647" s="8"/>
      <c r="D647" s="7"/>
      <c r="E647" s="7"/>
    </row>
    <row r="648" spans="1:5" x14ac:dyDescent="0.2">
      <c r="A648" s="7"/>
      <c r="B648" s="8"/>
      <c r="C648" s="8"/>
      <c r="D648" s="7"/>
      <c r="E648" s="7"/>
    </row>
    <row r="649" spans="1:5" x14ac:dyDescent="0.2">
      <c r="A649" s="7"/>
      <c r="B649" s="8"/>
      <c r="C649" s="8"/>
      <c r="D649" s="7"/>
      <c r="E649" s="7"/>
    </row>
    <row r="650" spans="1:5" x14ac:dyDescent="0.2">
      <c r="A650" s="7"/>
      <c r="B650" s="8"/>
      <c r="C650" s="8"/>
      <c r="D650" s="7"/>
      <c r="E650" s="7"/>
    </row>
    <row r="651" spans="1:5" x14ac:dyDescent="0.2">
      <c r="A651" s="7"/>
      <c r="B651" s="8"/>
      <c r="C651" s="8"/>
      <c r="D651" s="7"/>
      <c r="E651" s="7"/>
    </row>
    <row r="652" spans="1:5" x14ac:dyDescent="0.2">
      <c r="A652" s="7"/>
      <c r="B652" s="8"/>
      <c r="C652" s="8"/>
      <c r="D652" s="7"/>
      <c r="E652" s="7"/>
    </row>
    <row r="653" spans="1:5" x14ac:dyDescent="0.2">
      <c r="A653" s="7"/>
      <c r="B653" s="8"/>
      <c r="C653" s="8"/>
      <c r="D653" s="7"/>
      <c r="E653" s="7"/>
    </row>
    <row r="654" spans="1:5" x14ac:dyDescent="0.2">
      <c r="A654" s="7"/>
      <c r="B654" s="8"/>
      <c r="C654" s="8"/>
      <c r="D654" s="7"/>
      <c r="E654" s="7"/>
    </row>
    <row r="655" spans="1:5" x14ac:dyDescent="0.2">
      <c r="A655" s="7"/>
      <c r="B655" s="8"/>
      <c r="C655" s="8"/>
      <c r="D655" s="7"/>
      <c r="E655" s="7"/>
    </row>
    <row r="656" spans="1:5" x14ac:dyDescent="0.2">
      <c r="A656" s="7"/>
      <c r="B656" s="8"/>
      <c r="C656" s="8"/>
      <c r="D656" s="7"/>
      <c r="E656" s="7"/>
    </row>
    <row r="657" spans="1:5" x14ac:dyDescent="0.2">
      <c r="A657" s="7"/>
      <c r="B657" s="8"/>
      <c r="C657" s="8"/>
      <c r="D657" s="7"/>
      <c r="E657" s="7"/>
    </row>
    <row r="658" spans="1:5" x14ac:dyDescent="0.2">
      <c r="A658" s="7"/>
      <c r="B658" s="8"/>
      <c r="C658" s="8"/>
      <c r="D658" s="7"/>
      <c r="E658" s="7"/>
    </row>
    <row r="659" spans="1:5" x14ac:dyDescent="0.2">
      <c r="A659" s="7"/>
      <c r="B659" s="8"/>
      <c r="C659" s="8"/>
      <c r="D659" s="7"/>
      <c r="E659" s="7"/>
    </row>
    <row r="660" spans="1:5" x14ac:dyDescent="0.2">
      <c r="A660" s="7"/>
      <c r="B660" s="8"/>
      <c r="C660" s="8"/>
      <c r="D660" s="7"/>
      <c r="E660" s="7"/>
    </row>
    <row r="661" spans="1:5" x14ac:dyDescent="0.2">
      <c r="A661" s="7"/>
      <c r="B661" s="8"/>
      <c r="C661" s="8"/>
      <c r="D661" s="7"/>
      <c r="E661" s="7"/>
    </row>
    <row r="662" spans="1:5" x14ac:dyDescent="0.2">
      <c r="A662" s="7"/>
      <c r="B662" s="8"/>
      <c r="C662" s="8"/>
      <c r="D662" s="7"/>
      <c r="E662" s="7"/>
    </row>
    <row r="663" spans="1:5" x14ac:dyDescent="0.2">
      <c r="A663" s="7"/>
      <c r="B663" s="8"/>
      <c r="C663" s="8"/>
      <c r="D663" s="7"/>
      <c r="E663" s="7"/>
    </row>
    <row r="664" spans="1:5" x14ac:dyDescent="0.2">
      <c r="A664" s="7"/>
      <c r="B664" s="8"/>
      <c r="C664" s="8"/>
      <c r="D664" s="7"/>
      <c r="E664" s="7"/>
    </row>
    <row r="665" spans="1:5" x14ac:dyDescent="0.2">
      <c r="A665" s="7"/>
      <c r="B665" s="8"/>
      <c r="C665" s="8"/>
      <c r="D665" s="7"/>
      <c r="E665" s="7"/>
    </row>
    <row r="666" spans="1:5" x14ac:dyDescent="0.2">
      <c r="A666" s="7"/>
      <c r="B666" s="8"/>
      <c r="C666" s="8"/>
      <c r="D666" s="7"/>
      <c r="E666" s="7"/>
    </row>
  </sheetData>
  <sheetProtection algorithmName="SHA-512" hashValue="2broMO0Zq07d2aNFvofL5cAqGYtPxKWR8hZKdUSeIo1wJRM1lVyWA6RfPyt1QqDd+6gSBLb38MDxtOjFP620Lw==" saltValue="j4bA8jFdIlyC0iCW9PDcsg==" spinCount="100000" sheet="1" objects="1" scenarios="1"/>
  <mergeCells count="17">
    <mergeCell ref="D55:E57"/>
    <mergeCell ref="D58:E60"/>
    <mergeCell ref="B53:D53"/>
    <mergeCell ref="G6:H6"/>
    <mergeCell ref="G7:H7"/>
    <mergeCell ref="B49:D49"/>
    <mergeCell ref="B51:D51"/>
    <mergeCell ref="G40:I40"/>
    <mergeCell ref="A1:E1"/>
    <mergeCell ref="A2:A3"/>
    <mergeCell ref="B2:E3"/>
    <mergeCell ref="B47:D47"/>
    <mergeCell ref="B48:D48"/>
    <mergeCell ref="A4:E4"/>
    <mergeCell ref="A5:B5"/>
    <mergeCell ref="D5:E5"/>
    <mergeCell ref="A45:E45"/>
  </mergeCells>
  <conditionalFormatting sqref="A14">
    <cfRule type="cellIs" dxfId="24" priority="180" operator="equal">
      <formula>"Sem movimento"</formula>
    </cfRule>
    <cfRule type="cellIs" dxfId="23" priority="352" stopIfTrue="1" operator="equal">
      <formula>"Dentro do limite orçado"</formula>
    </cfRule>
    <cfRule type="cellIs" dxfId="22" priority="353" stopIfTrue="1" operator="equal">
      <formula>"Cuidado - proximo ao Limite orçado"</formula>
    </cfRule>
    <cfRule type="cellIs" dxfId="21" priority="357" stopIfTrue="1" operator="equal">
      <formula>"Passou do LIMITE Orçado - BUMMM"</formula>
    </cfRule>
    <cfRule type="cellIs" dxfId="20" priority="370" stopIfTrue="1" operator="equal">
      <formula>"Igual ao Limite Orçado"</formula>
    </cfRule>
  </conditionalFormatting>
  <conditionalFormatting sqref="A17">
    <cfRule type="cellIs" dxfId="19" priority="130" operator="equal">
      <formula>"Sem movimento"</formula>
    </cfRule>
    <cfRule type="cellIs" dxfId="18" priority="131" stopIfTrue="1" operator="equal">
      <formula>"Dentro do limite orçado"</formula>
    </cfRule>
    <cfRule type="cellIs" dxfId="17" priority="132" stopIfTrue="1" operator="equal">
      <formula>"Cuidado - proximo ao Limite orçado"</formula>
    </cfRule>
    <cfRule type="cellIs" dxfId="16" priority="133" stopIfTrue="1" operator="equal">
      <formula>"Passou do LIMITE Orçado - BUMMM"</formula>
    </cfRule>
    <cfRule type="cellIs" dxfId="15" priority="134" stopIfTrue="1" operator="equal">
      <formula>"Igual ao Limite Orçado"</formula>
    </cfRule>
  </conditionalFormatting>
  <conditionalFormatting sqref="A21">
    <cfRule type="cellIs" dxfId="14" priority="115" operator="equal">
      <formula>"Sem movimento"</formula>
    </cfRule>
    <cfRule type="cellIs" dxfId="13" priority="116" stopIfTrue="1" operator="equal">
      <formula>"Dentro do limite orçado"</formula>
    </cfRule>
    <cfRule type="cellIs" dxfId="12" priority="117" stopIfTrue="1" operator="equal">
      <formula>"Cuidado - proximo ao Limite orçado"</formula>
    </cfRule>
    <cfRule type="cellIs" dxfId="11" priority="118" stopIfTrue="1" operator="equal">
      <formula>"Passou do LIMITE Orçado - BUMMM"</formula>
    </cfRule>
    <cfRule type="cellIs" dxfId="10" priority="119" stopIfTrue="1" operator="equal">
      <formula>"Igual ao Limite Orçado"</formula>
    </cfRule>
  </conditionalFormatting>
  <conditionalFormatting sqref="A24">
    <cfRule type="cellIs" dxfId="9" priority="110" operator="equal">
      <formula>"Sem movimento"</formula>
    </cfRule>
    <cfRule type="cellIs" dxfId="8" priority="111" stopIfTrue="1" operator="equal">
      <formula>"Dentro do limite orçado"</formula>
    </cfRule>
    <cfRule type="cellIs" dxfId="7" priority="112" stopIfTrue="1" operator="equal">
      <formula>"Cuidado - proximo ao Limite orçado"</formula>
    </cfRule>
    <cfRule type="cellIs" dxfId="6" priority="113" stopIfTrue="1" operator="equal">
      <formula>"Passou do LIMITE Orçado - BUMMM"</formula>
    </cfRule>
    <cfRule type="cellIs" dxfId="5" priority="114" stopIfTrue="1" operator="equal">
      <formula>"Igual ao Limite Orçado"</formula>
    </cfRule>
  </conditionalFormatting>
  <conditionalFormatting sqref="A37">
    <cfRule type="cellIs" dxfId="4" priority="100" operator="equal">
      <formula>"Sem movimento"</formula>
    </cfRule>
    <cfRule type="cellIs" dxfId="3" priority="101" stopIfTrue="1" operator="equal">
      <formula>"Dentro do limite orçado"</formula>
    </cfRule>
    <cfRule type="cellIs" dxfId="2" priority="102" stopIfTrue="1" operator="equal">
      <formula>"Cuidado - proximo ao Limite orçado"</formula>
    </cfRule>
    <cfRule type="cellIs" dxfId="1" priority="103" stopIfTrue="1" operator="equal">
      <formula>"Passou do LIMITE Orçado - BUMMM"</formula>
    </cfRule>
    <cfRule type="cellIs" dxfId="0" priority="104" stopIfTrue="1" operator="equal">
      <formula>"Igual ao Limite Orçado"</formula>
    </cfRule>
  </conditionalFormatting>
  <hyperlinks>
    <hyperlink ref="D58" r:id="rId1" xr:uid="{00000000-0004-0000-0600-000000000000}"/>
    <hyperlink ref="G7" r:id="rId2" xr:uid="{00000000-0004-0000-0600-000001000000}"/>
  </hyperlinks>
  <printOptions horizontalCentered="1" verticalCentered="1"/>
  <pageMargins left="0.19685039370078741" right="0.19685039370078741" top="0.39370078740157483" bottom="0.39370078740157483" header="0" footer="0"/>
  <pageSetup paperSize="9" scale="86" orientation="portrait" horizontalDpi="4294967293" verticalDpi="4294967293" r:id="rId3"/>
  <headerFooter alignWithMargins="0"/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26"/>
  <sheetViews>
    <sheetView topLeftCell="A105" workbookViewId="0">
      <selection activeCell="A105" sqref="A1:XFD1048576"/>
    </sheetView>
  </sheetViews>
  <sheetFormatPr defaultColWidth="9.140625" defaultRowHeight="12.75" x14ac:dyDescent="0.2"/>
  <cols>
    <col min="1" max="1" width="9.140625" style="64"/>
    <col min="2" max="2" width="9.42578125" style="64" bestFit="1" customWidth="1"/>
    <col min="3" max="3" width="13.28515625" style="64" bestFit="1" customWidth="1"/>
    <col min="4" max="6" width="9.140625" style="64"/>
    <col min="7" max="7" width="13.42578125" style="64" customWidth="1"/>
    <col min="8" max="10" width="9.140625" style="64"/>
    <col min="11" max="11" width="13.42578125" style="64" customWidth="1"/>
    <col min="12" max="16384" width="9.140625" style="64"/>
  </cols>
  <sheetData>
    <row r="1" spans="1:11" x14ac:dyDescent="0.2">
      <c r="A1" s="286" t="s">
        <v>6</v>
      </c>
      <c r="B1" s="286"/>
      <c r="C1" s="286"/>
      <c r="D1" s="63"/>
      <c r="E1" s="286" t="s">
        <v>2</v>
      </c>
      <c r="F1" s="286"/>
      <c r="G1" s="286"/>
      <c r="H1" s="63"/>
      <c r="I1" s="286" t="s">
        <v>3</v>
      </c>
      <c r="J1" s="286"/>
      <c r="K1" s="286"/>
    </row>
    <row r="2" spans="1:11" x14ac:dyDescent="0.2">
      <c r="A2" s="286" t="s">
        <v>4</v>
      </c>
      <c r="B2" s="286"/>
      <c r="C2" s="65" t="e">
        <f>C66</f>
        <v>#REF!</v>
      </c>
      <c r="D2" s="63"/>
      <c r="E2" s="286" t="s">
        <v>4</v>
      </c>
      <c r="F2" s="286"/>
      <c r="G2" s="65" t="e">
        <f>G66</f>
        <v>#REF!</v>
      </c>
      <c r="H2" s="63"/>
      <c r="I2" s="286" t="s">
        <v>4</v>
      </c>
      <c r="J2" s="286"/>
      <c r="K2" s="65" t="e">
        <f>K66</f>
        <v>#REF!</v>
      </c>
    </row>
    <row r="3" spans="1:11" x14ac:dyDescent="0.2">
      <c r="A3" s="286" t="s">
        <v>5</v>
      </c>
      <c r="B3" s="286"/>
      <c r="C3" s="66" t="e">
        <f>C126</f>
        <v>#REF!</v>
      </c>
      <c r="D3" s="63"/>
      <c r="E3" s="286" t="s">
        <v>5</v>
      </c>
      <c r="F3" s="286"/>
      <c r="G3" s="66" t="e">
        <f>G126</f>
        <v>#REF!</v>
      </c>
      <c r="H3" s="63"/>
      <c r="I3" s="286" t="s">
        <v>5</v>
      </c>
      <c r="J3" s="286"/>
      <c r="K3" s="66" t="e">
        <f>K126</f>
        <v>#REF!</v>
      </c>
    </row>
    <row r="4" spans="1:11" x14ac:dyDescent="0.2">
      <c r="A4" s="67"/>
      <c r="B4" s="67"/>
      <c r="C4" s="66"/>
      <c r="D4" s="63"/>
      <c r="E4" s="63"/>
      <c r="F4" s="63"/>
      <c r="G4" s="63"/>
      <c r="H4" s="63"/>
      <c r="I4" s="63"/>
      <c r="J4" s="63"/>
      <c r="K4" s="68"/>
    </row>
    <row r="5" spans="1:11" x14ac:dyDescent="0.2">
      <c r="A5" s="67"/>
      <c r="B5" s="67" t="e">
        <f>ROUND('Controle - Pessoal'!#REF!,2)</f>
        <v>#REF!</v>
      </c>
      <c r="C5" s="66"/>
      <c r="D5" s="63"/>
      <c r="E5" s="63"/>
      <c r="F5" s="63"/>
      <c r="G5" s="63"/>
      <c r="H5" s="63"/>
      <c r="I5" s="286" t="s">
        <v>7</v>
      </c>
      <c r="J5" s="286"/>
      <c r="K5" s="286"/>
    </row>
    <row r="6" spans="1:11" x14ac:dyDescent="0.2">
      <c r="A6" s="67"/>
      <c r="B6" s="67"/>
      <c r="C6" s="66"/>
      <c r="D6" s="63"/>
      <c r="E6" s="63"/>
      <c r="F6" s="63"/>
      <c r="G6" s="67"/>
      <c r="H6" s="67"/>
      <c r="I6" s="286" t="s">
        <v>4</v>
      </c>
      <c r="J6" s="286"/>
      <c r="K6" s="65" t="e">
        <f>G2+K2</f>
        <v>#REF!</v>
      </c>
    </row>
    <row r="7" spans="1:11" x14ac:dyDescent="0.2">
      <c r="A7" s="67"/>
      <c r="B7" s="67" t="e">
        <f>ROUND('Controle - Pessoal'!#REF!,2)</f>
        <v>#REF!</v>
      </c>
      <c r="C7" s="66"/>
      <c r="D7" s="63"/>
      <c r="E7" s="63"/>
      <c r="F7" s="63"/>
      <c r="G7" s="63"/>
      <c r="H7" s="63"/>
      <c r="I7" s="286" t="s">
        <v>5</v>
      </c>
      <c r="J7" s="286"/>
      <c r="K7" s="66" t="e">
        <f>G3+K3</f>
        <v>#REF!</v>
      </c>
    </row>
    <row r="8" spans="1:11" x14ac:dyDescent="0.2">
      <c r="A8" s="63"/>
      <c r="B8" s="63"/>
      <c r="C8" s="63"/>
      <c r="D8" s="63"/>
      <c r="E8" s="63"/>
      <c r="F8" s="63"/>
      <c r="G8" s="63"/>
      <c r="H8" s="63"/>
      <c r="I8" s="63"/>
      <c r="J8" s="63"/>
      <c r="K8" s="68"/>
    </row>
    <row r="9" spans="1:11" x14ac:dyDescent="0.2">
      <c r="A9" s="284" t="s">
        <v>10</v>
      </c>
      <c r="B9" s="284"/>
      <c r="C9" s="284"/>
      <c r="D9" s="69"/>
      <c r="E9" s="284" t="s">
        <v>11</v>
      </c>
      <c r="F9" s="284"/>
      <c r="G9" s="284"/>
      <c r="H9" s="70"/>
      <c r="I9" s="284" t="s">
        <v>12</v>
      </c>
      <c r="J9" s="284"/>
      <c r="K9" s="284"/>
    </row>
    <row r="10" spans="1:11" x14ac:dyDescent="0.2">
      <c r="A10" s="71"/>
      <c r="B10" s="71"/>
      <c r="C10" s="71" t="e">
        <f>IF('Controle - Pessoal'!#REF!="c",'Controle - Pessoal'!B5,"0")</f>
        <v>#REF!</v>
      </c>
      <c r="D10" s="72"/>
      <c r="E10" s="71"/>
      <c r="F10" s="71"/>
      <c r="G10" s="71" t="s">
        <v>45</v>
      </c>
      <c r="H10" s="72"/>
      <c r="I10" s="71"/>
      <c r="J10" s="71"/>
      <c r="K10" s="71" t="s">
        <v>45</v>
      </c>
    </row>
    <row r="11" spans="1:11" x14ac:dyDescent="0.2">
      <c r="A11" s="71"/>
      <c r="B11" s="71"/>
      <c r="C11" s="71" t="e">
        <f>IF('Controle - Pessoal'!#REF!="c",'Controle - Pessoal'!B6,"0")</f>
        <v>#REF!</v>
      </c>
      <c r="D11" s="72"/>
      <c r="E11" s="71"/>
      <c r="F11" s="71"/>
      <c r="G11" s="71" t="s">
        <v>45</v>
      </c>
      <c r="H11" s="72"/>
      <c r="I11" s="71"/>
      <c r="J11" s="71"/>
      <c r="K11" s="71" t="s">
        <v>45</v>
      </c>
    </row>
    <row r="12" spans="1:11" x14ac:dyDescent="0.2">
      <c r="A12" s="71"/>
      <c r="B12" s="71"/>
      <c r="C12" s="71" t="e">
        <f>IF('Controle - Pessoal'!#REF!="c",'Controle - Pessoal'!#REF!,"0")</f>
        <v>#REF!</v>
      </c>
      <c r="D12" s="72"/>
      <c r="E12" s="71"/>
      <c r="F12" s="71"/>
      <c r="G12" s="71" t="s">
        <v>45</v>
      </c>
      <c r="H12" s="72"/>
      <c r="I12" s="71"/>
      <c r="J12" s="71"/>
      <c r="K12" s="71" t="s">
        <v>45</v>
      </c>
    </row>
    <row r="13" spans="1:11" x14ac:dyDescent="0.2">
      <c r="A13" s="71"/>
      <c r="B13" s="71"/>
      <c r="C13" s="71" t="e">
        <f>IF('Controle - Pessoal'!#REF!="c",'Controle - Pessoal'!#REF!,"0")</f>
        <v>#REF!</v>
      </c>
      <c r="D13" s="72"/>
      <c r="E13" s="71"/>
      <c r="F13" s="71"/>
      <c r="G13" s="71" t="e">
        <f>IF('Controle - Pessoal'!#REF!="c",'Controle - Pessoal'!E7,"0")</f>
        <v>#REF!</v>
      </c>
      <c r="H13" s="72"/>
      <c r="I13" s="71"/>
      <c r="J13" s="71"/>
      <c r="K13" s="71" t="e">
        <f>IF('Controle - Pessoal'!#REF!="c",'Controle - Pessoal'!#REF!,"0")</f>
        <v>#REF!</v>
      </c>
    </row>
    <row r="14" spans="1:11" x14ac:dyDescent="0.2">
      <c r="A14" s="71"/>
      <c r="B14" s="71"/>
      <c r="C14" s="71" t="e">
        <f>IF('Controle - Pessoal'!#REF!="c",'Controle - Pessoal'!#REF!,"0")</f>
        <v>#REF!</v>
      </c>
      <c r="D14" s="72"/>
      <c r="E14" s="71"/>
      <c r="F14" s="71"/>
      <c r="G14" s="71" t="e">
        <f>IF('Controle - Pessoal'!#REF!="c",'Controle - Pessoal'!E8,"0")</f>
        <v>#REF!</v>
      </c>
      <c r="H14" s="72"/>
      <c r="I14" s="71"/>
      <c r="J14" s="71"/>
      <c r="K14" s="71" t="e">
        <f>IF('Controle - Pessoal'!#REF!="c",'Controle - Pessoal'!#REF!,"0")</f>
        <v>#REF!</v>
      </c>
    </row>
    <row r="15" spans="1:11" x14ac:dyDescent="0.2">
      <c r="A15" s="71"/>
      <c r="B15" s="71"/>
      <c r="C15" s="71" t="e">
        <f>IF('Controle - Pessoal'!#REF!="c",'Controle - Pessoal'!B7,"0")</f>
        <v>#REF!</v>
      </c>
      <c r="D15" s="72"/>
      <c r="E15" s="71"/>
      <c r="F15" s="71"/>
      <c r="G15" s="71" t="e">
        <f>IF('Controle - Pessoal'!#REF!="c",'Controle - Pessoal'!E9,"0")</f>
        <v>#REF!</v>
      </c>
      <c r="H15" s="72"/>
      <c r="I15" s="71"/>
      <c r="J15" s="71"/>
      <c r="K15" s="71" t="e">
        <f>IF('Controle - Pessoal'!#REF!="c",'Controle - Pessoal'!#REF!,"0")</f>
        <v>#REF!</v>
      </c>
    </row>
    <row r="16" spans="1:11" x14ac:dyDescent="0.2">
      <c r="A16" s="71"/>
      <c r="B16" s="71"/>
      <c r="C16" s="71" t="e">
        <f>IF('Controle - Pessoal'!#REF!="c",'Controle - Pessoal'!B8,"0")</f>
        <v>#REF!</v>
      </c>
      <c r="D16" s="72"/>
      <c r="E16" s="71"/>
      <c r="F16" s="71"/>
      <c r="G16" s="71" t="e">
        <f>IF('Controle - Pessoal'!#REF!="c",'Controle - Pessoal'!E10,"0")</f>
        <v>#REF!</v>
      </c>
      <c r="H16" s="72"/>
      <c r="I16" s="71"/>
      <c r="J16" s="71"/>
      <c r="K16" s="71" t="e">
        <f>IF('Controle - Pessoal'!#REF!="c",'Controle - Pessoal'!#REF!,"0")</f>
        <v>#REF!</v>
      </c>
    </row>
    <row r="17" spans="1:11" x14ac:dyDescent="0.2">
      <c r="A17" s="71"/>
      <c r="B17" s="71"/>
      <c r="C17" s="71" t="e">
        <f>IF('Controle - Pessoal'!#REF!="c",'Controle - Pessoal'!B9,"0")</f>
        <v>#REF!</v>
      </c>
      <c r="D17" s="72"/>
      <c r="E17" s="71"/>
      <c r="F17" s="71"/>
      <c r="G17" s="71" t="e">
        <f>IF('Controle - Pessoal'!#REF!="c",'Controle - Pessoal'!E11,"0")</f>
        <v>#REF!</v>
      </c>
      <c r="H17" s="72"/>
      <c r="I17" s="71"/>
      <c r="J17" s="71"/>
      <c r="K17" s="71" t="e">
        <f>IF('Controle - Pessoal'!#REF!="c",'Controle - Pessoal'!#REF!,"0")</f>
        <v>#REF!</v>
      </c>
    </row>
    <row r="18" spans="1:11" x14ac:dyDescent="0.2">
      <c r="A18" s="71"/>
      <c r="B18" s="71"/>
      <c r="C18" s="71" t="e">
        <f>IF('Controle - Pessoal'!#REF!="c",'Controle - Pessoal'!B10,"0")</f>
        <v>#REF!</v>
      </c>
      <c r="D18" s="72"/>
      <c r="E18" s="71"/>
      <c r="F18" s="71"/>
      <c r="G18" s="71" t="e">
        <f>IF('Controle - Pessoal'!#REF!="c",'Controle - Pessoal'!E12,"0")</f>
        <v>#REF!</v>
      </c>
      <c r="H18" s="72"/>
      <c r="I18" s="71"/>
      <c r="J18" s="71"/>
      <c r="K18" s="71" t="e">
        <f>IF('Controle - Pessoal'!#REF!="c",'Controle - Pessoal'!#REF!,"0")</f>
        <v>#REF!</v>
      </c>
    </row>
    <row r="19" spans="1:11" x14ac:dyDescent="0.2">
      <c r="A19" s="71"/>
      <c r="B19" s="71"/>
      <c r="C19" s="71" t="e">
        <f>IF('Controle - Pessoal'!#REF!="c",'Controle - Pessoal'!B11,"0")</f>
        <v>#REF!</v>
      </c>
      <c r="D19" s="72"/>
      <c r="E19" s="71"/>
      <c r="F19" s="71"/>
      <c r="G19" s="71" t="e">
        <f>IF('Controle - Pessoal'!#REF!="c",'Controle - Pessoal'!E13,"0")</f>
        <v>#REF!</v>
      </c>
      <c r="H19" s="72"/>
      <c r="I19" s="71"/>
      <c r="J19" s="71"/>
      <c r="K19" s="71" t="e">
        <f>IF('Controle - Pessoal'!#REF!="c",'Controle - Pessoal'!#REF!,"0")</f>
        <v>#REF!</v>
      </c>
    </row>
    <row r="20" spans="1:11" x14ac:dyDescent="0.2">
      <c r="A20" s="71"/>
      <c r="B20" s="71"/>
      <c r="C20" s="71" t="e">
        <f>IF('Controle - Pessoal'!#REF!="c",'Controle - Pessoal'!B12,"0")</f>
        <v>#REF!</v>
      </c>
      <c r="D20" s="72"/>
      <c r="E20" s="71"/>
      <c r="F20" s="71"/>
      <c r="G20" s="71" t="e">
        <f>IF('Controle - Pessoal'!#REF!="c",'Controle - Pessoal'!E14,"0")</f>
        <v>#REF!</v>
      </c>
      <c r="H20" s="72"/>
      <c r="I20" s="71"/>
      <c r="J20" s="71"/>
      <c r="K20" s="71" t="e">
        <f>IF('Controle - Pessoal'!#REF!="c",'Controle - Pessoal'!#REF!,"0")</f>
        <v>#REF!</v>
      </c>
    </row>
    <row r="21" spans="1:11" x14ac:dyDescent="0.2">
      <c r="A21" s="71"/>
      <c r="B21" s="71"/>
      <c r="C21" s="71" t="e">
        <f>IF('Controle - Pessoal'!#REF!="c",'Controle - Pessoal'!B13,"0")</f>
        <v>#REF!</v>
      </c>
      <c r="D21" s="72"/>
      <c r="E21" s="71"/>
      <c r="F21" s="71"/>
      <c r="G21" s="71" t="e">
        <f>IF('Controle - Pessoal'!#REF!="c",'Controle - Pessoal'!E15,"0")</f>
        <v>#REF!</v>
      </c>
      <c r="H21" s="72"/>
      <c r="I21" s="71"/>
      <c r="J21" s="71"/>
      <c r="K21" s="71" t="e">
        <f>IF('Controle - Pessoal'!#REF!="c",'Controle - Pessoal'!#REF!,"0")</f>
        <v>#REF!</v>
      </c>
    </row>
    <row r="22" spans="1:11" x14ac:dyDescent="0.2">
      <c r="A22" s="71"/>
      <c r="B22" s="71"/>
      <c r="C22" s="71" t="e">
        <f>IF('Controle - Pessoal'!#REF!="c",'Controle - Pessoal'!B14,"0")</f>
        <v>#REF!</v>
      </c>
      <c r="D22" s="72"/>
      <c r="E22" s="71"/>
      <c r="F22" s="71"/>
      <c r="G22" s="71" t="e">
        <f>IF('Controle - Pessoal'!#REF!="c",'Controle - Pessoal'!E16,"0")</f>
        <v>#REF!</v>
      </c>
      <c r="H22" s="72"/>
      <c r="I22" s="71"/>
      <c r="J22" s="71"/>
      <c r="K22" s="71" t="e">
        <f>IF('Controle - Pessoal'!#REF!="c",'Controle - Pessoal'!#REF!,"0")</f>
        <v>#REF!</v>
      </c>
    </row>
    <row r="23" spans="1:11" x14ac:dyDescent="0.2">
      <c r="A23" s="71"/>
      <c r="B23" s="71"/>
      <c r="C23" s="71" t="e">
        <f>IF('Controle - Pessoal'!#REF!="c",'Controle - Pessoal'!B15,"0")</f>
        <v>#REF!</v>
      </c>
      <c r="D23" s="72"/>
      <c r="E23" s="71"/>
      <c r="F23" s="71"/>
      <c r="G23" s="71" t="e">
        <f>IF('Controle - Pessoal'!#REF!="c",'Controle - Pessoal'!E17,"0")</f>
        <v>#REF!</v>
      </c>
      <c r="H23" s="72"/>
      <c r="I23" s="71"/>
      <c r="J23" s="71"/>
      <c r="K23" s="71" t="e">
        <f>IF('Controle - Pessoal'!#REF!="c",'Controle - Pessoal'!#REF!,"0")</f>
        <v>#REF!</v>
      </c>
    </row>
    <row r="24" spans="1:11" x14ac:dyDescent="0.2">
      <c r="A24" s="71"/>
      <c r="B24" s="71"/>
      <c r="C24" s="71" t="e">
        <f>IF('Controle - Pessoal'!#REF!="c",'Controle - Pessoal'!B16,"0")</f>
        <v>#REF!</v>
      </c>
      <c r="D24" s="72"/>
      <c r="E24" s="71"/>
      <c r="F24" s="71"/>
      <c r="G24" s="71" t="e">
        <f>IF('Controle - Pessoal'!#REF!="c",'Controle - Pessoal'!E18,"0")</f>
        <v>#REF!</v>
      </c>
      <c r="H24" s="72"/>
      <c r="I24" s="71"/>
      <c r="J24" s="71"/>
      <c r="K24" s="71" t="e">
        <f>IF('Controle - Pessoal'!#REF!="c",'Controle - Pessoal'!#REF!,"0")</f>
        <v>#REF!</v>
      </c>
    </row>
    <row r="25" spans="1:11" x14ac:dyDescent="0.2">
      <c r="A25" s="71"/>
      <c r="B25" s="71"/>
      <c r="C25" s="71" t="e">
        <f>IF('Controle - Pessoal'!#REF!="c",'Controle - Pessoal'!B17,"0")</f>
        <v>#REF!</v>
      </c>
      <c r="D25" s="72"/>
      <c r="E25" s="71"/>
      <c r="F25" s="71"/>
      <c r="G25" s="71" t="s">
        <v>45</v>
      </c>
      <c r="H25" s="72"/>
      <c r="I25" s="71"/>
      <c r="J25" s="71"/>
      <c r="K25" s="71" t="s">
        <v>45</v>
      </c>
    </row>
    <row r="26" spans="1:11" x14ac:dyDescent="0.2">
      <c r="A26" s="71"/>
      <c r="B26" s="71"/>
      <c r="C26" s="71" t="e">
        <f>IF('Controle - Pessoal'!#REF!="c",'Controle - Pessoal'!B18,"0")</f>
        <v>#REF!</v>
      </c>
      <c r="D26" s="72"/>
      <c r="E26" s="71"/>
      <c r="F26" s="71"/>
      <c r="G26" s="71" t="s">
        <v>45</v>
      </c>
      <c r="H26" s="72"/>
      <c r="I26" s="71"/>
      <c r="J26" s="71"/>
      <c r="K26" s="71" t="s">
        <v>45</v>
      </c>
    </row>
    <row r="27" spans="1:11" x14ac:dyDescent="0.2">
      <c r="A27" s="71"/>
      <c r="B27" s="71"/>
      <c r="C27" s="71" t="e">
        <f>IF('Controle - Pessoal'!#REF!="c",'Controle - Pessoal'!#REF!,"0")</f>
        <v>#REF!</v>
      </c>
      <c r="D27" s="72"/>
      <c r="E27" s="71"/>
      <c r="F27" s="71"/>
      <c r="G27" s="71" t="s">
        <v>45</v>
      </c>
      <c r="H27" s="72"/>
      <c r="I27" s="71"/>
      <c r="J27" s="71"/>
      <c r="K27" s="71" t="s">
        <v>45</v>
      </c>
    </row>
    <row r="28" spans="1:11" x14ac:dyDescent="0.2">
      <c r="A28" s="71"/>
      <c r="B28" s="71"/>
      <c r="C28" s="71" t="e">
        <f>IF('Controle - Pessoal'!#REF!="c",'Controle - Pessoal'!#REF!,"0")</f>
        <v>#REF!</v>
      </c>
      <c r="D28" s="72"/>
      <c r="E28" s="71"/>
      <c r="F28" s="71"/>
      <c r="G28" s="71" t="e">
        <f>IF('Controle - Pessoal'!#REF!="c",'Controle - Pessoal'!E19,"0")</f>
        <v>#REF!</v>
      </c>
      <c r="H28" s="72"/>
      <c r="I28" s="71"/>
      <c r="J28" s="71"/>
      <c r="K28" s="71" t="e">
        <f>IF('Controle - Pessoal'!#REF!="c",'Controle - Pessoal'!#REF!,"0")</f>
        <v>#REF!</v>
      </c>
    </row>
    <row r="29" spans="1:11" x14ac:dyDescent="0.2">
      <c r="A29" s="71"/>
      <c r="B29" s="71"/>
      <c r="C29" s="71" t="e">
        <f>IF('Controle - Pessoal'!#REF!="c",'Controle - Pessoal'!#REF!,"0")</f>
        <v>#REF!</v>
      </c>
      <c r="D29" s="72"/>
      <c r="E29" s="71"/>
      <c r="F29" s="71"/>
      <c r="G29" s="71" t="e">
        <f>IF('Controle - Pessoal'!#REF!="c",'Controle - Pessoal'!#REF!,"0")</f>
        <v>#REF!</v>
      </c>
      <c r="H29" s="72"/>
      <c r="I29" s="71"/>
      <c r="J29" s="71"/>
      <c r="K29" s="71" t="e">
        <f>IF('Controle - Pessoal'!#REF!="c",'Controle - Pessoal'!#REF!,"0")</f>
        <v>#REF!</v>
      </c>
    </row>
    <row r="30" spans="1:11" x14ac:dyDescent="0.2">
      <c r="A30" s="71"/>
      <c r="B30" s="71"/>
      <c r="C30" s="71" t="e">
        <f>IF('Controle - Pessoal'!#REF!="c",'Controle - Pessoal'!B19,"0")</f>
        <v>#REF!</v>
      </c>
      <c r="D30" s="72"/>
      <c r="E30" s="71"/>
      <c r="F30" s="71"/>
      <c r="G30" s="71" t="e">
        <f>IF('Controle - Pessoal'!#REF!="c",'Controle - Pessoal'!#REF!,"0")</f>
        <v>#REF!</v>
      </c>
      <c r="H30" s="72"/>
      <c r="I30" s="71"/>
      <c r="J30" s="71"/>
      <c r="K30" s="71" t="e">
        <f>IF('Controle - Pessoal'!#REF!="c",'Controle - Pessoal'!#REF!,"0")</f>
        <v>#REF!</v>
      </c>
    </row>
    <row r="31" spans="1:11" x14ac:dyDescent="0.2">
      <c r="A31" s="71"/>
      <c r="B31" s="71"/>
      <c r="C31" s="71" t="e">
        <f>IF('Controle - Pessoal'!#REF!="c",'Controle - Pessoal'!#REF!,"0")</f>
        <v>#REF!</v>
      </c>
      <c r="D31" s="72"/>
      <c r="E31" s="71"/>
      <c r="F31" s="71"/>
      <c r="G31" s="71" t="e">
        <f>IF('Controle - Pessoal'!#REF!="c",'Controle - Pessoal'!E20,"0")</f>
        <v>#REF!</v>
      </c>
      <c r="H31" s="72"/>
      <c r="I31" s="71"/>
      <c r="J31" s="71"/>
      <c r="K31" s="71" t="e">
        <f>IF('Controle - Pessoal'!#REF!="c",'Controle - Pessoal'!#REF!,"0")</f>
        <v>#REF!</v>
      </c>
    </row>
    <row r="32" spans="1:11" x14ac:dyDescent="0.2">
      <c r="A32" s="71"/>
      <c r="B32" s="71"/>
      <c r="C32" s="71" t="e">
        <f>IF('Controle - Pessoal'!#REF!="c",'Controle - Pessoal'!#REF!,"0")</f>
        <v>#REF!</v>
      </c>
      <c r="D32" s="72"/>
      <c r="E32" s="71"/>
      <c r="F32" s="71"/>
      <c r="G32" s="71" t="e">
        <f>IF('Controle - Pessoal'!#REF!="c",'Controle - Pessoal'!E21,"0")</f>
        <v>#REF!</v>
      </c>
      <c r="H32" s="72"/>
      <c r="I32" s="71"/>
      <c r="J32" s="71"/>
      <c r="K32" s="71" t="e">
        <f>IF('Controle - Pessoal'!#REF!="c",'Controle - Pessoal'!#REF!,"0")</f>
        <v>#REF!</v>
      </c>
    </row>
    <row r="33" spans="1:11" x14ac:dyDescent="0.2">
      <c r="A33" s="71"/>
      <c r="B33" s="71"/>
      <c r="C33" s="71" t="e">
        <f>IF('Controle - Pessoal'!#REF!="c",'Controle - Pessoal'!B20,"0")</f>
        <v>#REF!</v>
      </c>
      <c r="D33" s="72"/>
      <c r="E33" s="71"/>
      <c r="F33" s="71"/>
      <c r="G33" s="71" t="e">
        <f>IF('Controle - Pessoal'!#REF!="c",'Controle - Pessoal'!E22,"0")</f>
        <v>#REF!</v>
      </c>
      <c r="H33" s="72"/>
      <c r="I33" s="71"/>
      <c r="J33" s="71"/>
      <c r="K33" s="71" t="e">
        <f>IF('Controle - Pessoal'!#REF!="c",'Controle - Pessoal'!#REF!,"0")</f>
        <v>#REF!</v>
      </c>
    </row>
    <row r="34" spans="1:11" x14ac:dyDescent="0.2">
      <c r="A34" s="71"/>
      <c r="B34" s="71"/>
      <c r="C34" s="71" t="e">
        <f>IF('Controle - Pessoal'!#REF!="c",'Controle - Pessoal'!B21,"0")</f>
        <v>#REF!</v>
      </c>
      <c r="D34" s="72"/>
      <c r="E34" s="71"/>
      <c r="F34" s="71"/>
      <c r="G34" s="71" t="e">
        <f>IF('Controle - Pessoal'!#REF!="c",'Controle - Pessoal'!E23,"0")</f>
        <v>#REF!</v>
      </c>
      <c r="H34" s="72"/>
      <c r="I34" s="71"/>
      <c r="J34" s="71"/>
      <c r="K34" s="71" t="e">
        <f>IF('Controle - Pessoal'!#REF!="c",'Controle - Pessoal'!#REF!,"0")</f>
        <v>#REF!</v>
      </c>
    </row>
    <row r="35" spans="1:11" x14ac:dyDescent="0.2">
      <c r="A35" s="71"/>
      <c r="B35" s="71"/>
      <c r="C35" s="71" t="e">
        <f>IF('Controle - Pessoal'!#REF!="c",'Controle - Pessoal'!B22,"0")</f>
        <v>#REF!</v>
      </c>
      <c r="D35" s="72"/>
      <c r="E35" s="71"/>
      <c r="F35" s="71"/>
      <c r="G35" s="71" t="e">
        <f>IF('Controle - Pessoal'!#REF!="c",'Controle - Pessoal'!E24,"0")</f>
        <v>#REF!</v>
      </c>
      <c r="H35" s="72"/>
      <c r="I35" s="71"/>
      <c r="J35" s="71"/>
      <c r="K35" s="71" t="e">
        <f>IF('Controle - Pessoal'!#REF!="c",'Controle - Pessoal'!#REF!,"0")</f>
        <v>#REF!</v>
      </c>
    </row>
    <row r="36" spans="1:11" x14ac:dyDescent="0.2">
      <c r="A36" s="71"/>
      <c r="B36" s="71"/>
      <c r="C36" s="71" t="e">
        <f>IF('Controle - Pessoal'!#REF!="c",'Controle - Pessoal'!B23,"0")</f>
        <v>#REF!</v>
      </c>
      <c r="D36" s="72"/>
      <c r="E36" s="71"/>
      <c r="F36" s="71"/>
      <c r="G36" s="71" t="s">
        <v>45</v>
      </c>
      <c r="H36" s="72"/>
      <c r="I36" s="71"/>
      <c r="J36" s="71"/>
      <c r="K36" s="71" t="s">
        <v>45</v>
      </c>
    </row>
    <row r="37" spans="1:11" x14ac:dyDescent="0.2">
      <c r="A37" s="71"/>
      <c r="B37" s="71"/>
      <c r="C37" s="71" t="e">
        <f>IF('Controle - Pessoal'!#REF!="c",'Controle - Pessoal'!B24,"0")</f>
        <v>#REF!</v>
      </c>
      <c r="D37" s="72"/>
      <c r="E37" s="71"/>
      <c r="F37" s="71"/>
      <c r="G37" s="71" t="s">
        <v>45</v>
      </c>
      <c r="H37" s="72"/>
      <c r="I37" s="71"/>
      <c r="J37" s="71"/>
      <c r="K37" s="71" t="s">
        <v>45</v>
      </c>
    </row>
    <row r="38" spans="1:11" x14ac:dyDescent="0.2">
      <c r="A38" s="71"/>
      <c r="B38" s="71"/>
      <c r="C38" s="71" t="e">
        <f>IF('Controle - Pessoal'!#REF!="c",'Controle - Pessoal'!#REF!,"0")</f>
        <v>#REF!</v>
      </c>
      <c r="D38" s="72"/>
      <c r="E38" s="71"/>
      <c r="F38" s="71"/>
      <c r="G38" s="71" t="s">
        <v>45</v>
      </c>
      <c r="H38" s="72"/>
      <c r="I38" s="71"/>
      <c r="J38" s="71"/>
      <c r="K38" s="71" t="s">
        <v>45</v>
      </c>
    </row>
    <row r="39" spans="1:11" x14ac:dyDescent="0.2">
      <c r="A39" s="71"/>
      <c r="B39" s="71"/>
      <c r="C39" s="71" t="e">
        <f>IF('Controle - Pessoal'!#REF!="c",'Controle - Pessoal'!#REF!,"0")</f>
        <v>#REF!</v>
      </c>
      <c r="D39" s="72"/>
      <c r="E39" s="71"/>
      <c r="F39" s="71"/>
      <c r="G39" s="71" t="e">
        <f>IF('Controle - Pessoal'!#REF!="c",'Controle - Pessoal'!E25,"0")</f>
        <v>#REF!</v>
      </c>
      <c r="H39" s="72"/>
      <c r="I39" s="71"/>
      <c r="J39" s="71"/>
      <c r="K39" s="71" t="e">
        <f>IF('Controle - Pessoal'!#REF!="c",'Controle - Pessoal'!#REF!,"0")</f>
        <v>#REF!</v>
      </c>
    </row>
    <row r="40" spans="1:11" x14ac:dyDescent="0.2">
      <c r="A40" s="71"/>
      <c r="B40" s="71"/>
      <c r="C40" s="71" t="e">
        <f>IF('Controle - Pessoal'!#REF!="c",'Controle - Pessoal'!#REF!,"0")</f>
        <v>#REF!</v>
      </c>
      <c r="D40" s="72"/>
      <c r="E40" s="71"/>
      <c r="F40" s="71"/>
      <c r="G40" s="71" t="e">
        <f>IF('Controle - Pessoal'!#REF!="c",'Controle - Pessoal'!E26,"0")</f>
        <v>#REF!</v>
      </c>
      <c r="H40" s="72"/>
      <c r="I40" s="71"/>
      <c r="J40" s="71"/>
      <c r="K40" s="71" t="e">
        <f>IF('Controle - Pessoal'!#REF!="c",'Controle - Pessoal'!#REF!,"0")</f>
        <v>#REF!</v>
      </c>
    </row>
    <row r="41" spans="1:11" x14ac:dyDescent="0.2">
      <c r="A41" s="71"/>
      <c r="B41" s="71"/>
      <c r="C41" s="71" t="e">
        <f>IF('Controle - Pessoal'!#REF!="c",'Controle - Pessoal'!B25,"0")</f>
        <v>#REF!</v>
      </c>
      <c r="D41" s="72"/>
      <c r="E41" s="71"/>
      <c r="F41" s="71"/>
      <c r="G41" s="71" t="e">
        <f>IF('Controle - Pessoal'!#REF!="c",'Controle - Pessoal'!E37,"0")</f>
        <v>#REF!</v>
      </c>
      <c r="H41" s="72"/>
      <c r="I41" s="71"/>
      <c r="J41" s="71"/>
      <c r="K41" s="71" t="e">
        <f>IF('Controle - Pessoal'!#REF!="c",'Controle - Pessoal'!#REF!,"0")</f>
        <v>#REF!</v>
      </c>
    </row>
    <row r="42" spans="1:11" x14ac:dyDescent="0.2">
      <c r="A42" s="71"/>
      <c r="B42" s="71"/>
      <c r="C42" s="71" t="e">
        <f>IF('Controle - Pessoal'!#REF!="c",'Controle - Pessoal'!B26,"0")</f>
        <v>#REF!</v>
      </c>
      <c r="D42" s="72"/>
      <c r="E42" s="71"/>
      <c r="F42" s="71"/>
      <c r="G42" s="71" t="e">
        <f>IF('Controle - Pessoal'!#REF!="c",'Controle - Pessoal'!E38,"0")</f>
        <v>#REF!</v>
      </c>
      <c r="H42" s="72"/>
      <c r="I42" s="71"/>
      <c r="J42" s="71"/>
      <c r="K42" s="71" t="e">
        <f>IF('Controle - Pessoal'!#REF!="c",'Controle - Pessoal'!#REF!,"0")</f>
        <v>#REF!</v>
      </c>
    </row>
    <row r="43" spans="1:11" x14ac:dyDescent="0.2">
      <c r="A43" s="71"/>
      <c r="B43" s="71"/>
      <c r="C43" s="71" t="e">
        <f>IF('Controle - Pessoal'!#REF!="c",'Controle - Pessoal'!B37,"0")</f>
        <v>#REF!</v>
      </c>
      <c r="D43" s="72"/>
      <c r="E43" s="71"/>
      <c r="F43" s="71"/>
      <c r="G43" s="71" t="e">
        <f>IF('Controle - Pessoal'!#REF!="c",'Controle - Pessoal'!E39,"0")</f>
        <v>#REF!</v>
      </c>
      <c r="H43" s="72"/>
      <c r="I43" s="71"/>
      <c r="J43" s="71"/>
      <c r="K43" s="71" t="e">
        <f>IF('Controle - Pessoal'!#REF!="c",'Controle - Pessoal'!#REF!,"0")</f>
        <v>#REF!</v>
      </c>
    </row>
    <row r="44" spans="1:11" x14ac:dyDescent="0.2">
      <c r="A44" s="71"/>
      <c r="B44" s="71"/>
      <c r="C44" s="71" t="e">
        <f>IF('Controle - Pessoal'!#REF!="c",'Controle - Pessoal'!B38,"0")</f>
        <v>#REF!</v>
      </c>
      <c r="D44" s="72"/>
      <c r="E44" s="71"/>
      <c r="F44" s="71"/>
      <c r="G44" s="71" t="e">
        <f>IF('Controle - Pessoal'!#REF!="c",'Controle - Pessoal'!#REF!,"0")</f>
        <v>#REF!</v>
      </c>
      <c r="H44" s="72"/>
      <c r="I44" s="71"/>
      <c r="J44" s="71"/>
      <c r="K44" s="71" t="e">
        <f>IF('Controle - Pessoal'!#REF!="c",'Controle - Pessoal'!#REF!,"0")</f>
        <v>#REF!</v>
      </c>
    </row>
    <row r="45" spans="1:11" x14ac:dyDescent="0.2">
      <c r="A45" s="71"/>
      <c r="B45" s="71"/>
      <c r="C45" s="71" t="e">
        <f>IF('Controle - Pessoal'!#REF!="c",'Controle - Pessoal'!B39,"0")</f>
        <v>#REF!</v>
      </c>
      <c r="D45" s="72"/>
      <c r="E45" s="71"/>
      <c r="F45" s="71"/>
      <c r="G45" s="71" t="s">
        <v>45</v>
      </c>
      <c r="H45" s="72"/>
      <c r="I45" s="71"/>
      <c r="J45" s="71"/>
      <c r="K45" s="71" t="s">
        <v>45</v>
      </c>
    </row>
    <row r="46" spans="1:11" x14ac:dyDescent="0.2">
      <c r="A46" s="71"/>
      <c r="B46" s="71"/>
      <c r="C46" s="71" t="e">
        <f>IF('Controle - Pessoal'!#REF!="c",'Controle - Pessoal'!#REF!,"0")</f>
        <v>#REF!</v>
      </c>
      <c r="D46" s="72"/>
      <c r="E46" s="71"/>
      <c r="F46" s="71"/>
      <c r="G46" s="71" t="s">
        <v>45</v>
      </c>
      <c r="H46" s="72"/>
      <c r="I46" s="71"/>
      <c r="J46" s="71"/>
      <c r="K46" s="71" t="s">
        <v>45</v>
      </c>
    </row>
    <row r="47" spans="1:11" x14ac:dyDescent="0.2">
      <c r="A47" s="71"/>
      <c r="B47" s="71"/>
      <c r="C47" s="71" t="e">
        <f>IF('Controle - Pessoal'!#REF!="c",'Controle - Pessoal'!#REF!,"0")</f>
        <v>#REF!</v>
      </c>
      <c r="D47" s="72"/>
      <c r="E47" s="71"/>
      <c r="F47" s="71"/>
      <c r="G47" s="71" t="s">
        <v>45</v>
      </c>
      <c r="H47" s="72"/>
      <c r="I47" s="71"/>
      <c r="J47" s="71"/>
      <c r="K47" s="71" t="s">
        <v>45</v>
      </c>
    </row>
    <row r="48" spans="1:11" x14ac:dyDescent="0.2">
      <c r="A48" s="71"/>
      <c r="B48" s="71"/>
      <c r="C48" s="71" t="e">
        <f>IF('Controle - Pessoal'!#REF!="c",'Controle - Pessoal'!#REF!,"0")</f>
        <v>#REF!</v>
      </c>
      <c r="D48" s="72"/>
      <c r="E48" s="71"/>
      <c r="F48" s="71"/>
      <c r="G48" s="71" t="e">
        <f>IF('Controle - Pessoal'!#REF!="c",'Controle - Pessoal'!#REF!,"0")</f>
        <v>#REF!</v>
      </c>
      <c r="H48" s="72"/>
      <c r="I48" s="71"/>
      <c r="J48" s="71"/>
      <c r="K48" s="71" t="e">
        <f>IF('Controle - Pessoal'!#REF!="c",'Controle - Pessoal'!#REF!,"0")</f>
        <v>#REF!</v>
      </c>
    </row>
    <row r="49" spans="1:15" x14ac:dyDescent="0.2">
      <c r="A49" s="71"/>
      <c r="B49" s="71"/>
      <c r="C49" s="71" t="e">
        <f>IF('Controle - Pessoal'!#REF!="c",'Controle - Pessoal'!#REF!,"0")</f>
        <v>#REF!</v>
      </c>
      <c r="D49" s="72"/>
      <c r="E49" s="71"/>
      <c r="F49" s="71"/>
      <c r="G49" s="71" t="e">
        <f>IF('Controle - Pessoal'!#REF!="c",'Controle - Pessoal'!#REF!,"0")</f>
        <v>#REF!</v>
      </c>
      <c r="H49" s="72"/>
      <c r="I49" s="71"/>
      <c r="J49" s="71"/>
      <c r="K49" s="71" t="e">
        <f>IF('Controle - Pessoal'!#REF!="c",'Controle - Pessoal'!#REF!,"0")</f>
        <v>#REF!</v>
      </c>
    </row>
    <row r="50" spans="1:15" x14ac:dyDescent="0.2">
      <c r="A50" s="71"/>
      <c r="B50" s="71"/>
      <c r="C50" s="71" t="e">
        <f>IF('Controle - Pessoal'!#REF!="c",'Controle - Pessoal'!#REF!,"0")</f>
        <v>#REF!</v>
      </c>
      <c r="D50" s="72"/>
      <c r="E50" s="71"/>
      <c r="F50" s="71"/>
      <c r="G50" s="71" t="e">
        <f>IF('Controle - Pessoal'!#REF!="c",'Controle - Pessoal'!#REF!,"0")</f>
        <v>#REF!</v>
      </c>
      <c r="H50" s="72"/>
      <c r="I50" s="71"/>
      <c r="J50" s="71"/>
      <c r="K50" s="71" t="e">
        <f>IF('Controle - Pessoal'!#REF!="c",'Controle - Pessoal'!#REF!,"0")</f>
        <v>#REF!</v>
      </c>
    </row>
    <row r="51" spans="1:15" x14ac:dyDescent="0.2">
      <c r="A51" s="71"/>
      <c r="B51" s="71"/>
      <c r="C51" s="71" t="e">
        <f>IF('Controle - Pessoal'!#REF!="c",'Controle - Pessoal'!#REF!,"0")</f>
        <v>#REF!</v>
      </c>
      <c r="D51" s="72"/>
      <c r="E51" s="71"/>
      <c r="F51" s="71"/>
      <c r="G51" s="71" t="e">
        <f>IF('Controle - Pessoal'!#REF!="c",'Controle - Pessoal'!#REF!,"0")</f>
        <v>#REF!</v>
      </c>
      <c r="H51" s="72"/>
      <c r="I51" s="71"/>
      <c r="J51" s="71"/>
      <c r="K51" s="71" t="e">
        <f>IF('Controle - Pessoal'!#REF!="c",'Controle - Pessoal'!#REF!,"0")</f>
        <v>#REF!</v>
      </c>
    </row>
    <row r="52" spans="1:15" x14ac:dyDescent="0.2">
      <c r="A52" s="71"/>
      <c r="B52" s="71"/>
      <c r="C52" s="71" t="e">
        <f>IF('Controle - Pessoal'!#REF!="c",'Controle - Pessoal'!#REF!,"0")</f>
        <v>#REF!</v>
      </c>
      <c r="D52" s="72"/>
      <c r="E52" s="71"/>
      <c r="F52" s="71"/>
      <c r="G52" s="71" t="e">
        <f>IF('Controle - Pessoal'!#REF!="c",'Controle - Pessoal'!#REF!,"0")</f>
        <v>#REF!</v>
      </c>
      <c r="H52" s="72"/>
      <c r="I52" s="71"/>
      <c r="J52" s="71"/>
      <c r="K52" s="71" t="e">
        <f>IF('Controle - Pessoal'!#REF!="c",'Controle - Pessoal'!#REF!,"0")</f>
        <v>#REF!</v>
      </c>
    </row>
    <row r="53" spans="1:15" x14ac:dyDescent="0.2">
      <c r="A53" s="71"/>
      <c r="B53" s="71"/>
      <c r="C53" s="71" t="e">
        <f>IF('Controle - Pessoal'!#REF!="c",'Controle - Pessoal'!#REF!,"0")</f>
        <v>#REF!</v>
      </c>
      <c r="D53" s="72"/>
      <c r="E53" s="71"/>
      <c r="F53" s="71"/>
      <c r="G53" s="71" t="e">
        <f>IF('Controle - Pessoal'!#REF!="c",'Controle - Pessoal'!#REF!,"0")</f>
        <v>#REF!</v>
      </c>
      <c r="H53" s="72"/>
      <c r="I53" s="71"/>
      <c r="J53" s="71"/>
      <c r="K53" s="71" t="s">
        <v>45</v>
      </c>
      <c r="L53" s="72"/>
      <c r="M53" s="71"/>
      <c r="N53" s="71"/>
      <c r="O53" s="71"/>
    </row>
    <row r="54" spans="1:15" x14ac:dyDescent="0.2">
      <c r="A54" s="71"/>
      <c r="B54" s="71"/>
      <c r="C54" s="71" t="e">
        <f>IF('Controle - Pessoal'!#REF!="c",'Controle - Pessoal'!#REF!,"0")</f>
        <v>#REF!</v>
      </c>
      <c r="D54" s="72"/>
      <c r="E54" s="71"/>
      <c r="F54" s="71"/>
      <c r="G54" s="71" t="e">
        <f>IF('Controle - Pessoal'!#REF!="c",'Controle - Pessoal'!#REF!,"0")</f>
        <v>#REF!</v>
      </c>
      <c r="H54" s="72"/>
      <c r="I54" s="71"/>
      <c r="J54" s="71"/>
      <c r="K54" s="71" t="s">
        <v>45</v>
      </c>
      <c r="L54" s="72"/>
      <c r="M54" s="71"/>
      <c r="N54" s="71"/>
      <c r="O54" s="71"/>
    </row>
    <row r="55" spans="1:15" x14ac:dyDescent="0.2">
      <c r="A55" s="71"/>
      <c r="B55" s="71"/>
      <c r="C55" s="71" t="e">
        <f>IF('Controle - Pessoal'!#REF!="c",'Controle - Pessoal'!#REF!,"0")</f>
        <v>#REF!</v>
      </c>
      <c r="D55" s="72"/>
      <c r="E55" s="71"/>
      <c r="F55" s="71"/>
      <c r="G55" s="71" t="e">
        <f>IF('Controle - Pessoal'!#REF!="c",'Controle - Pessoal'!#REF!,"0")</f>
        <v>#REF!</v>
      </c>
      <c r="H55" s="72"/>
      <c r="I55" s="71"/>
      <c r="J55" s="71"/>
      <c r="K55" s="71" t="s">
        <v>45</v>
      </c>
      <c r="L55" s="72"/>
      <c r="M55" s="71"/>
      <c r="N55" s="71"/>
      <c r="O55" s="71"/>
    </row>
    <row r="56" spans="1:15" x14ac:dyDescent="0.2">
      <c r="A56" s="71"/>
      <c r="B56" s="71"/>
      <c r="C56" s="71" t="e">
        <f>IF('Controle - Pessoal'!#REF!="c",'Controle - Pessoal'!#REF!,"0")</f>
        <v>#REF!</v>
      </c>
      <c r="D56" s="72"/>
      <c r="E56" s="71"/>
      <c r="F56" s="71"/>
      <c r="G56" s="71" t="e">
        <f>IF('Controle - Pessoal'!#REF!="c",'Controle - Pessoal'!#REF!,"0")</f>
        <v>#REF!</v>
      </c>
      <c r="H56" s="72"/>
      <c r="I56" s="71"/>
      <c r="J56" s="71"/>
      <c r="K56" s="71" t="e">
        <f>IF('Controle - Pessoal'!#REF!="c",'Controle - Pessoal'!#REF!,"0")</f>
        <v>#REF!</v>
      </c>
    </row>
    <row r="57" spans="1:15" x14ac:dyDescent="0.2">
      <c r="A57" s="71"/>
      <c r="B57" s="71"/>
      <c r="C57" s="71" t="e">
        <f>IF('Controle - Pessoal'!#REF!="c",'Controle - Pessoal'!#REF!,"0")</f>
        <v>#REF!</v>
      </c>
      <c r="D57" s="72"/>
      <c r="E57" s="71"/>
      <c r="F57" s="71"/>
      <c r="G57" s="71" t="e">
        <f>IF('Controle - Pessoal'!#REF!="c",'Controle - Pessoal'!#REF!,"0")</f>
        <v>#REF!</v>
      </c>
      <c r="H57" s="72"/>
      <c r="I57" s="71"/>
      <c r="J57" s="71"/>
      <c r="K57" s="71" t="e">
        <f>IF('Controle - Pessoal'!#REF!="c",'Controle - Pessoal'!#REF!,"0")</f>
        <v>#REF!</v>
      </c>
    </row>
    <row r="58" spans="1:15" x14ac:dyDescent="0.2">
      <c r="A58" s="71"/>
      <c r="B58" s="71"/>
      <c r="C58" s="71" t="e">
        <f>IF('Controle - Pessoal'!#REF!="c",'Controle - Pessoal'!#REF!,"0")</f>
        <v>#REF!</v>
      </c>
      <c r="D58" s="72"/>
      <c r="E58" s="71"/>
      <c r="F58" s="71"/>
      <c r="G58" s="71" t="e">
        <f>IF('Controle - Pessoal'!#REF!="c",'Controle - Pessoal'!#REF!,"0")</f>
        <v>#REF!</v>
      </c>
      <c r="H58" s="72"/>
      <c r="I58" s="71"/>
      <c r="J58" s="71"/>
      <c r="K58" s="71" t="e">
        <f>IF('Controle - Pessoal'!#REF!="c",'Controle - Pessoal'!#REF!,"0")</f>
        <v>#REF!</v>
      </c>
    </row>
    <row r="59" spans="1:15" x14ac:dyDescent="0.2">
      <c r="A59" s="71"/>
      <c r="B59" s="71"/>
      <c r="C59" s="71" t="e">
        <f>IF('Controle - Pessoal'!#REF!="c",'Controle - Pessoal'!#REF!,"0")</f>
        <v>#REF!</v>
      </c>
      <c r="D59" s="72"/>
      <c r="E59" s="71"/>
      <c r="F59" s="71"/>
      <c r="G59" s="71" t="e">
        <f>IF('Controle - Pessoal'!#REF!="c",'Controle - Pessoal'!#REF!,"0")</f>
        <v>#REF!</v>
      </c>
      <c r="H59" s="72"/>
      <c r="I59" s="71"/>
      <c r="J59" s="71"/>
      <c r="K59" s="71" t="e">
        <f>IF('Controle - Pessoal'!#REF!="c",'Controle - Pessoal'!#REF!,"0")</f>
        <v>#REF!</v>
      </c>
    </row>
    <row r="60" spans="1:15" x14ac:dyDescent="0.2">
      <c r="A60" s="71"/>
      <c r="B60" s="71"/>
      <c r="C60" s="71" t="e">
        <f>IF('Controle - Pessoal'!#REF!="c",'Controle - Pessoal'!#REF!,"0")</f>
        <v>#REF!</v>
      </c>
      <c r="D60" s="72"/>
      <c r="E60" s="71"/>
      <c r="F60" s="71"/>
      <c r="G60" s="71" t="e">
        <f>IF('Controle - Pessoal'!#REF!="c",'Controle - Pessoal'!#REF!,"0")</f>
        <v>#REF!</v>
      </c>
      <c r="H60" s="72"/>
      <c r="I60" s="71"/>
      <c r="J60" s="71"/>
      <c r="K60" s="71" t="e">
        <f>IF('Controle - Pessoal'!#REF!="c",'Controle - Pessoal'!#REF!,"0")</f>
        <v>#REF!</v>
      </c>
    </row>
    <row r="61" spans="1:15" x14ac:dyDescent="0.2">
      <c r="A61" s="71"/>
      <c r="B61" s="71"/>
      <c r="C61" s="71" t="e">
        <f>IF('Controle - Pessoal'!#REF!="c",'Controle - Pessoal'!#REF!,"0")</f>
        <v>#REF!</v>
      </c>
      <c r="D61" s="72"/>
      <c r="E61" s="71"/>
      <c r="F61" s="71"/>
      <c r="G61" s="71" t="e">
        <f>IF('Controle - Pessoal'!#REF!="c",'Controle - Pessoal'!E40,"0")</f>
        <v>#REF!</v>
      </c>
      <c r="H61" s="72"/>
      <c r="I61" s="71"/>
      <c r="J61" s="71"/>
      <c r="K61" s="71" t="e">
        <f>IF('Controle - Pessoal'!#REF!="c",'Controle - Pessoal'!#REF!,"0")</f>
        <v>#REF!</v>
      </c>
    </row>
    <row r="62" spans="1:15" x14ac:dyDescent="0.2">
      <c r="A62" s="71"/>
      <c r="B62" s="71"/>
      <c r="C62" s="71" t="e">
        <f>IF('Controle - Pessoal'!#REF!="c",'Controle - Pessoal'!#REF!,"0")</f>
        <v>#REF!</v>
      </c>
      <c r="D62" s="72"/>
      <c r="E62" s="71"/>
      <c r="F62" s="71"/>
      <c r="G62" s="71" t="e">
        <f>IF('Controle - Pessoal'!#REF!="c",'Controle - Pessoal'!E41,"0")</f>
        <v>#REF!</v>
      </c>
      <c r="H62" s="72"/>
      <c r="I62" s="71"/>
      <c r="J62" s="71"/>
      <c r="K62" s="71" t="e">
        <f>IF('Controle - Pessoal'!#REF!="c",'Controle - Pessoal'!#REF!,"0")</f>
        <v>#REF!</v>
      </c>
    </row>
    <row r="63" spans="1:15" x14ac:dyDescent="0.2">
      <c r="A63" s="71"/>
      <c r="B63" s="71"/>
      <c r="C63" s="71" t="e">
        <f>IF('Controle - Pessoal'!#REF!="c",'Controle - Pessoal'!B40,"0")</f>
        <v>#REF!</v>
      </c>
      <c r="D63" s="72"/>
      <c r="E63" s="71"/>
      <c r="F63" s="71"/>
      <c r="G63" s="71" t="e">
        <f>IF('Controle - Pessoal'!#REF!="c",'Controle - Pessoal'!E42,"0")</f>
        <v>#REF!</v>
      </c>
      <c r="H63" s="72"/>
      <c r="I63" s="71"/>
      <c r="J63" s="71"/>
      <c r="K63" s="71" t="e">
        <f>IF('Controle - Pessoal'!#REF!="c",'Controle - Pessoal'!#REF!,"0")</f>
        <v>#REF!</v>
      </c>
    </row>
    <row r="64" spans="1:15" x14ac:dyDescent="0.2">
      <c r="A64" s="71"/>
      <c r="B64" s="71"/>
      <c r="C64" s="71" t="e">
        <f>IF('Controle - Pessoal'!#REF!="c",'Controle - Pessoal'!B41,"0")</f>
        <v>#REF!</v>
      </c>
      <c r="D64" s="72"/>
      <c r="E64" s="71"/>
      <c r="F64" s="71"/>
      <c r="G64" s="71" t="s">
        <v>45</v>
      </c>
      <c r="H64" s="72"/>
      <c r="I64" s="71"/>
      <c r="J64" s="71"/>
      <c r="K64" s="71" t="s">
        <v>45</v>
      </c>
    </row>
    <row r="65" spans="1:11" x14ac:dyDescent="0.2">
      <c r="A65" s="71"/>
      <c r="B65" s="71"/>
      <c r="C65" s="71" t="e">
        <f>IF('Controle - Pessoal'!#REF!="c",'Controle - Pessoal'!B42,"0")</f>
        <v>#REF!</v>
      </c>
      <c r="D65" s="72"/>
      <c r="E65" s="71"/>
      <c r="F65" s="71"/>
      <c r="G65" s="71" t="s">
        <v>45</v>
      </c>
      <c r="H65" s="72"/>
      <c r="I65" s="71"/>
      <c r="J65" s="71"/>
      <c r="K65" s="71" t="s">
        <v>45</v>
      </c>
    </row>
    <row r="66" spans="1:11" x14ac:dyDescent="0.2">
      <c r="A66" s="284" t="s">
        <v>4</v>
      </c>
      <c r="B66" s="284"/>
      <c r="C66" s="71" t="e">
        <f>SUM(C10:C65)</f>
        <v>#REF!</v>
      </c>
      <c r="D66" s="70"/>
      <c r="E66" s="284" t="s">
        <v>4</v>
      </c>
      <c r="F66" s="284"/>
      <c r="G66" s="71" t="e">
        <f>SUM(G10:G65)</f>
        <v>#REF!</v>
      </c>
      <c r="H66" s="72"/>
      <c r="I66" s="284" t="s">
        <v>4</v>
      </c>
      <c r="J66" s="284"/>
      <c r="K66" s="71" t="e">
        <f>SUM(K10:K65)</f>
        <v>#REF!</v>
      </c>
    </row>
    <row r="67" spans="1:11" x14ac:dyDescent="0.2">
      <c r="A67" s="70"/>
      <c r="B67" s="70"/>
      <c r="C67" s="71"/>
      <c r="D67" s="70"/>
      <c r="E67" s="70"/>
      <c r="F67" s="70"/>
      <c r="G67" s="71"/>
      <c r="H67" s="72"/>
      <c r="I67" s="70"/>
      <c r="J67" s="70"/>
      <c r="K67" s="71"/>
    </row>
    <row r="68" spans="1:11" x14ac:dyDescent="0.2">
      <c r="A68" s="284" t="s">
        <v>8</v>
      </c>
      <c r="B68" s="284"/>
      <c r="C68" s="284"/>
      <c r="D68" s="72"/>
      <c r="E68" s="284" t="s">
        <v>9</v>
      </c>
      <c r="F68" s="284"/>
      <c r="G68" s="284"/>
      <c r="H68" s="70"/>
      <c r="I68" s="284" t="s">
        <v>13</v>
      </c>
      <c r="J68" s="284"/>
      <c r="K68" s="284"/>
    </row>
    <row r="69" spans="1:11" x14ac:dyDescent="0.2">
      <c r="A69" s="71"/>
      <c r="B69" s="71"/>
      <c r="C69" s="73" t="e">
        <f>IF('Controle - Pessoal'!#REF!=0,"",IF(C10="0",'Controle - Pessoal'!B5))</f>
        <v>#REF!</v>
      </c>
      <c r="D69" s="72"/>
      <c r="E69" s="71"/>
      <c r="F69" s="71"/>
      <c r="G69" s="73" t="e">
        <f>IF('Controle - Pessoal'!#REF!=0,"",IF(G10="0",'Controle - Pessoal'!#REF!))</f>
        <v>#REF!</v>
      </c>
      <c r="H69" s="73"/>
      <c r="I69" s="71"/>
      <c r="J69" s="71"/>
      <c r="K69" s="73" t="e">
        <f>IF('Controle - Pessoal'!#REF!=0,"",IF(K10="0",'Controle - Pessoal'!#REF!))</f>
        <v>#REF!</v>
      </c>
    </row>
    <row r="70" spans="1:11" x14ac:dyDescent="0.2">
      <c r="A70" s="71"/>
      <c r="B70" s="71"/>
      <c r="C70" s="73" t="e">
        <f>IF('Controle - Pessoal'!#REF!=0,"",IF(C11="0",'Controle - Pessoal'!B6))</f>
        <v>#REF!</v>
      </c>
      <c r="D70" s="72"/>
      <c r="E70" s="71"/>
      <c r="F70" s="71"/>
      <c r="G70" s="73" t="e">
        <f>IF('Controle - Pessoal'!#REF!=0,"",IF(G11="0",'Controle - Pessoal'!#REF!))</f>
        <v>#REF!</v>
      </c>
      <c r="H70" s="73"/>
      <c r="I70" s="71"/>
      <c r="J70" s="71"/>
      <c r="K70" s="73" t="e">
        <f>IF('Controle - Pessoal'!#REF!=0,"",IF(K11="0",'Controle - Pessoal'!#REF!))</f>
        <v>#REF!</v>
      </c>
    </row>
    <row r="71" spans="1:11" x14ac:dyDescent="0.2">
      <c r="A71" s="71"/>
      <c r="B71" s="71"/>
      <c r="C71" s="73" t="e">
        <f>IF('Controle - Pessoal'!#REF!=0,"",IF(C12="0",'Controle - Pessoal'!#REF!))</f>
        <v>#REF!</v>
      </c>
      <c r="D71" s="72"/>
      <c r="E71" s="71"/>
      <c r="F71" s="71"/>
      <c r="G71" s="73" t="e">
        <f>IF('Controle - Pessoal'!#REF!=0,"",IF(G12="0",'Controle - Pessoal'!#REF!))</f>
        <v>#REF!</v>
      </c>
      <c r="H71" s="73"/>
      <c r="I71" s="71"/>
      <c r="J71" s="71"/>
      <c r="K71" s="73" t="e">
        <f>IF('Controle - Pessoal'!#REF!=0,"",IF(K12="0",'Controle - Pessoal'!#REF!))</f>
        <v>#REF!</v>
      </c>
    </row>
    <row r="72" spans="1:11" x14ac:dyDescent="0.2">
      <c r="A72" s="71"/>
      <c r="B72" s="71"/>
      <c r="C72" s="73" t="e">
        <f>IF('Controle - Pessoal'!#REF!=0,"",IF(C13="0",'Controle - Pessoal'!#REF!))</f>
        <v>#REF!</v>
      </c>
      <c r="D72" s="72"/>
      <c r="E72" s="71"/>
      <c r="F72" s="71"/>
      <c r="G72" s="73" t="e">
        <f>IF('Controle - Pessoal'!#REF!=0,"",IF(G13="0",'Controle - Pessoal'!E7))</f>
        <v>#REF!</v>
      </c>
      <c r="H72" s="73"/>
      <c r="I72" s="71"/>
      <c r="J72" s="71"/>
      <c r="K72" s="73" t="e">
        <f>IF('Controle - Pessoal'!#REF!=0,"",IF(K13="0",'Controle - Pessoal'!#REF!))</f>
        <v>#REF!</v>
      </c>
    </row>
    <row r="73" spans="1:11" x14ac:dyDescent="0.2">
      <c r="A73" s="71"/>
      <c r="B73" s="71"/>
      <c r="C73" s="73" t="e">
        <f>IF('Controle - Pessoal'!#REF!=0,"",IF(C14="0",'Controle - Pessoal'!#REF!))</f>
        <v>#REF!</v>
      </c>
      <c r="D73" s="72"/>
      <c r="E73" s="71"/>
      <c r="F73" s="71"/>
      <c r="G73" s="73" t="e">
        <f>IF('Controle - Pessoal'!#REF!=0,"",IF(G14="0",'Controle - Pessoal'!E8))</f>
        <v>#REF!</v>
      </c>
      <c r="H73" s="73"/>
      <c r="I73" s="71"/>
      <c r="J73" s="71"/>
      <c r="K73" s="73" t="e">
        <f>IF('Controle - Pessoal'!#REF!=0,"",IF(K14="0",'Controle - Pessoal'!#REF!))</f>
        <v>#REF!</v>
      </c>
    </row>
    <row r="74" spans="1:11" x14ac:dyDescent="0.2">
      <c r="A74" s="71"/>
      <c r="B74" s="71"/>
      <c r="C74" s="73" t="e">
        <f>IF('Controle - Pessoal'!#REF!=0,"",IF(C15="0",'Controle - Pessoal'!B7))</f>
        <v>#REF!</v>
      </c>
      <c r="D74" s="72"/>
      <c r="E74" s="71"/>
      <c r="F74" s="71"/>
      <c r="G74" s="73" t="e">
        <f>IF('Controle - Pessoal'!#REF!=0,"",IF(G15="0",'Controle - Pessoal'!E9))</f>
        <v>#REF!</v>
      </c>
      <c r="H74" s="73"/>
      <c r="I74" s="71"/>
      <c r="J74" s="71"/>
      <c r="K74" s="73" t="e">
        <f>IF('Controle - Pessoal'!#REF!=0,"",IF(K15="0",'Controle - Pessoal'!#REF!))</f>
        <v>#REF!</v>
      </c>
    </row>
    <row r="75" spans="1:11" x14ac:dyDescent="0.2">
      <c r="A75" s="71"/>
      <c r="B75" s="71"/>
      <c r="C75" s="73" t="e">
        <f>IF('Controle - Pessoal'!#REF!=0,"",IF(C16="0",'Controle - Pessoal'!B8))</f>
        <v>#REF!</v>
      </c>
      <c r="D75" s="72"/>
      <c r="E75" s="71"/>
      <c r="F75" s="71"/>
      <c r="G75" s="73" t="e">
        <f>IF('Controle - Pessoal'!#REF!=0,"",IF(G16="0",'Controle - Pessoal'!E10))</f>
        <v>#REF!</v>
      </c>
      <c r="H75" s="73"/>
      <c r="I75" s="71"/>
      <c r="J75" s="71"/>
      <c r="K75" s="73" t="e">
        <f>IF('Controle - Pessoal'!#REF!=0,"",IF(K16="0",'Controle - Pessoal'!#REF!))</f>
        <v>#REF!</v>
      </c>
    </row>
    <row r="76" spans="1:11" x14ac:dyDescent="0.2">
      <c r="A76" s="71"/>
      <c r="B76" s="71"/>
      <c r="C76" s="73" t="e">
        <f>IF('Controle - Pessoal'!#REF!=0,"",IF(C17="0",'Controle - Pessoal'!B9))</f>
        <v>#REF!</v>
      </c>
      <c r="D76" s="72"/>
      <c r="E76" s="71"/>
      <c r="F76" s="71"/>
      <c r="G76" s="73" t="e">
        <f>IF('Controle - Pessoal'!#REF!=0,"",IF(G17="0",'Controle - Pessoal'!E11))</f>
        <v>#REF!</v>
      </c>
      <c r="H76" s="73"/>
      <c r="I76" s="71"/>
      <c r="J76" s="71"/>
      <c r="K76" s="73" t="e">
        <f>IF('Controle - Pessoal'!#REF!=0,"",IF(K17="0",'Controle - Pessoal'!#REF!))</f>
        <v>#REF!</v>
      </c>
    </row>
    <row r="77" spans="1:11" x14ac:dyDescent="0.2">
      <c r="A77" s="71"/>
      <c r="B77" s="71"/>
      <c r="C77" s="73" t="e">
        <f>IF('Controle - Pessoal'!#REF!=0,"",IF(C18="0",'Controle - Pessoal'!B10))</f>
        <v>#REF!</v>
      </c>
      <c r="D77" s="72"/>
      <c r="E77" s="71"/>
      <c r="F77" s="71"/>
      <c r="G77" s="73" t="e">
        <f>IF('Controle - Pessoal'!#REF!=0,"",IF(G18="0",'Controle - Pessoal'!E12))</f>
        <v>#REF!</v>
      </c>
      <c r="H77" s="73"/>
      <c r="I77" s="71"/>
      <c r="J77" s="71"/>
      <c r="K77" s="73" t="e">
        <f>IF('Controle - Pessoal'!#REF!=0,"",IF(K18="0",'Controle - Pessoal'!#REF!))</f>
        <v>#REF!</v>
      </c>
    </row>
    <row r="78" spans="1:11" x14ac:dyDescent="0.2">
      <c r="A78" s="71"/>
      <c r="B78" s="71"/>
      <c r="C78" s="73" t="e">
        <f>IF('Controle - Pessoal'!#REF!=0,"",IF(C19="0",'Controle - Pessoal'!B11))</f>
        <v>#REF!</v>
      </c>
      <c r="D78" s="72"/>
      <c r="E78" s="71"/>
      <c r="F78" s="71"/>
      <c r="G78" s="73" t="e">
        <f>IF('Controle - Pessoal'!#REF!=0,"",IF(G19="0",'Controle - Pessoal'!E13))</f>
        <v>#REF!</v>
      </c>
      <c r="H78" s="73"/>
      <c r="I78" s="71"/>
      <c r="J78" s="71"/>
      <c r="K78" s="73" t="e">
        <f>IF('Controle - Pessoal'!#REF!=0,"",IF(K19="0",'Controle - Pessoal'!#REF!))</f>
        <v>#REF!</v>
      </c>
    </row>
    <row r="79" spans="1:11" x14ac:dyDescent="0.2">
      <c r="A79" s="71"/>
      <c r="B79" s="71"/>
      <c r="C79" s="73" t="e">
        <f>IF('Controle - Pessoal'!#REF!=0,"",IF(C20="0",'Controle - Pessoal'!B12))</f>
        <v>#REF!</v>
      </c>
      <c r="D79" s="72"/>
      <c r="E79" s="71"/>
      <c r="F79" s="71"/>
      <c r="G79" s="73" t="e">
        <f>IF('Controle - Pessoal'!#REF!=0,"",IF(G20="0",'Controle - Pessoal'!E14))</f>
        <v>#REF!</v>
      </c>
      <c r="H79" s="73"/>
      <c r="I79" s="71"/>
      <c r="J79" s="71"/>
      <c r="K79" s="73" t="e">
        <f>IF('Controle - Pessoal'!#REF!=0,"",IF(K20="0",'Controle - Pessoal'!#REF!))</f>
        <v>#REF!</v>
      </c>
    </row>
    <row r="80" spans="1:11" x14ac:dyDescent="0.2">
      <c r="A80" s="71"/>
      <c r="B80" s="71"/>
      <c r="C80" s="73" t="e">
        <f>IF('Controle - Pessoal'!#REF!=0,"",IF(C21="0",'Controle - Pessoal'!B13))</f>
        <v>#REF!</v>
      </c>
      <c r="D80" s="72"/>
      <c r="E80" s="71"/>
      <c r="F80" s="71"/>
      <c r="G80" s="73" t="e">
        <f>IF('Controle - Pessoal'!#REF!=0,"",IF(G21="0",'Controle - Pessoal'!E15))</f>
        <v>#REF!</v>
      </c>
      <c r="H80" s="73"/>
      <c r="I80" s="71"/>
      <c r="J80" s="71"/>
      <c r="K80" s="73" t="e">
        <f>IF('Controle - Pessoal'!#REF!=0,"",IF(K21="0",'Controle - Pessoal'!#REF!))</f>
        <v>#REF!</v>
      </c>
    </row>
    <row r="81" spans="1:11" x14ac:dyDescent="0.2">
      <c r="A81" s="71"/>
      <c r="B81" s="71"/>
      <c r="C81" s="73" t="e">
        <f>IF('Controle - Pessoal'!#REF!=0,"",IF(C22="0",'Controle - Pessoal'!B14))</f>
        <v>#REF!</v>
      </c>
      <c r="D81" s="72"/>
      <c r="E81" s="71"/>
      <c r="F81" s="71"/>
      <c r="G81" s="73" t="e">
        <f>IF('Controle - Pessoal'!#REF!=0,"",IF(G22="0",'Controle - Pessoal'!E16))</f>
        <v>#REF!</v>
      </c>
      <c r="H81" s="73"/>
      <c r="I81" s="71"/>
      <c r="J81" s="71"/>
      <c r="K81" s="73" t="e">
        <f>IF('Controle - Pessoal'!#REF!=0,"",IF(K22="0",'Controle - Pessoal'!#REF!))</f>
        <v>#REF!</v>
      </c>
    </row>
    <row r="82" spans="1:11" x14ac:dyDescent="0.2">
      <c r="A82" s="71"/>
      <c r="B82" s="71"/>
      <c r="C82" s="73" t="e">
        <f>IF('Controle - Pessoal'!#REF!=0,"",IF(C23="0",'Controle - Pessoal'!B15))</f>
        <v>#REF!</v>
      </c>
      <c r="D82" s="72"/>
      <c r="E82" s="71"/>
      <c r="F82" s="71"/>
      <c r="G82" s="73" t="e">
        <f>IF('Controle - Pessoal'!#REF!=0,"",IF(G23="0",'Controle - Pessoal'!E17))</f>
        <v>#REF!</v>
      </c>
      <c r="H82" s="73"/>
      <c r="I82" s="71"/>
      <c r="J82" s="71"/>
      <c r="K82" s="73" t="e">
        <f>IF('Controle - Pessoal'!#REF!=0,"",IF(K23="0",'Controle - Pessoal'!#REF!))</f>
        <v>#REF!</v>
      </c>
    </row>
    <row r="83" spans="1:11" x14ac:dyDescent="0.2">
      <c r="A83" s="71"/>
      <c r="B83" s="71"/>
      <c r="C83" s="73" t="e">
        <f>IF('Controle - Pessoal'!#REF!=0,"",IF(C24="0",'Controle - Pessoal'!B16))</f>
        <v>#REF!</v>
      </c>
      <c r="D83" s="72"/>
      <c r="E83" s="71"/>
      <c r="F83" s="71"/>
      <c r="G83" s="73" t="e">
        <f>IF('Controle - Pessoal'!#REF!=0,"",IF(G24="0",'Controle - Pessoal'!E18))</f>
        <v>#REF!</v>
      </c>
      <c r="H83" s="73"/>
      <c r="I83" s="71"/>
      <c r="J83" s="71"/>
      <c r="K83" s="73" t="e">
        <f>IF('Controle - Pessoal'!#REF!=0,"",IF(K24="0",'Controle - Pessoal'!#REF!))</f>
        <v>#REF!</v>
      </c>
    </row>
    <row r="84" spans="1:11" x14ac:dyDescent="0.2">
      <c r="A84" s="71"/>
      <c r="B84" s="71"/>
      <c r="C84" s="73" t="e">
        <f>IF('Controle - Pessoal'!#REF!=0,"",IF(C25="0",'Controle - Pessoal'!B17))</f>
        <v>#REF!</v>
      </c>
      <c r="D84" s="72"/>
      <c r="E84" s="71"/>
      <c r="F84" s="71"/>
      <c r="G84" s="73" t="e">
        <f>IF('Controle - Pessoal'!#REF!=0,"",IF(G25="0",'Controle - Pessoal'!#REF!))</f>
        <v>#REF!</v>
      </c>
      <c r="H84" s="73"/>
      <c r="I84" s="71"/>
      <c r="J84" s="71"/>
      <c r="K84" s="73" t="e">
        <f>IF('Controle - Pessoal'!#REF!=0,"",IF(K25="0",'Controle - Pessoal'!#REF!))</f>
        <v>#REF!</v>
      </c>
    </row>
    <row r="85" spans="1:11" x14ac:dyDescent="0.2">
      <c r="A85" s="71"/>
      <c r="B85" s="71"/>
      <c r="C85" s="73" t="e">
        <f>IF('Controle - Pessoal'!#REF!=0,"",IF(C26="0",'Controle - Pessoal'!B18))</f>
        <v>#REF!</v>
      </c>
      <c r="D85" s="72"/>
      <c r="E85" s="71"/>
      <c r="F85" s="71"/>
      <c r="G85" s="73" t="e">
        <f>IF('Controle - Pessoal'!#REF!=0,"",IF(G26="0",'Controle - Pessoal'!#REF!))</f>
        <v>#REF!</v>
      </c>
      <c r="H85" s="73"/>
      <c r="I85" s="71"/>
      <c r="J85" s="71"/>
      <c r="K85" s="73" t="e">
        <f>IF('Controle - Pessoal'!#REF!=0,"",IF(K26="0",'Controle - Pessoal'!#REF!))</f>
        <v>#REF!</v>
      </c>
    </row>
    <row r="86" spans="1:11" x14ac:dyDescent="0.2">
      <c r="A86" s="71"/>
      <c r="B86" s="71"/>
      <c r="C86" s="73" t="e">
        <f>IF('Controle - Pessoal'!#REF!=0,"",IF(C27="0",'Controle - Pessoal'!#REF!))</f>
        <v>#REF!</v>
      </c>
      <c r="D86" s="72"/>
      <c r="E86" s="71"/>
      <c r="F86" s="71"/>
      <c r="G86" s="73" t="e">
        <f>IF('Controle - Pessoal'!#REF!=0,"",IF(G27="0",'Controle - Pessoal'!#REF!))</f>
        <v>#REF!</v>
      </c>
      <c r="H86" s="73"/>
      <c r="I86" s="71"/>
      <c r="J86" s="71"/>
      <c r="K86" s="73" t="e">
        <f>IF('Controle - Pessoal'!#REF!=0,"",IF(K27="0",'Controle - Pessoal'!#REF!))</f>
        <v>#REF!</v>
      </c>
    </row>
    <row r="87" spans="1:11" x14ac:dyDescent="0.2">
      <c r="A87" s="71"/>
      <c r="B87" s="71"/>
      <c r="C87" s="73" t="e">
        <f>IF('Controle - Pessoal'!#REF!=0,"",IF(C28="0",'Controle - Pessoal'!#REF!))</f>
        <v>#REF!</v>
      </c>
      <c r="D87" s="72"/>
      <c r="E87" s="71"/>
      <c r="F87" s="71"/>
      <c r="G87" s="73" t="e">
        <f>IF('Controle - Pessoal'!#REF!=0,"",IF(G28="0",'Controle - Pessoal'!E19))</f>
        <v>#REF!</v>
      </c>
      <c r="H87" s="73"/>
      <c r="I87" s="71"/>
      <c r="J87" s="71"/>
      <c r="K87" s="73" t="e">
        <f>IF('Controle - Pessoal'!#REF!=0,"",IF(K28="0",'Controle - Pessoal'!#REF!))</f>
        <v>#REF!</v>
      </c>
    </row>
    <row r="88" spans="1:11" x14ac:dyDescent="0.2">
      <c r="A88" s="71"/>
      <c r="B88" s="71"/>
      <c r="C88" s="73" t="e">
        <f>IF('Controle - Pessoal'!#REF!=0,"",IF(C29="0",'Controle - Pessoal'!#REF!))</f>
        <v>#REF!</v>
      </c>
      <c r="D88" s="72"/>
      <c r="E88" s="71"/>
      <c r="F88" s="71"/>
      <c r="G88" s="73" t="e">
        <f>IF('Controle - Pessoal'!#REF!=0,"",IF(G29="0",'Controle - Pessoal'!#REF!))</f>
        <v>#REF!</v>
      </c>
      <c r="H88" s="73"/>
      <c r="I88" s="71"/>
      <c r="J88" s="71"/>
      <c r="K88" s="73" t="e">
        <f>IF('Controle - Pessoal'!#REF!=0,"",IF(K29="0",'Controle - Pessoal'!#REF!))</f>
        <v>#REF!</v>
      </c>
    </row>
    <row r="89" spans="1:11" x14ac:dyDescent="0.2">
      <c r="A89" s="71"/>
      <c r="B89" s="71"/>
      <c r="C89" s="73" t="e">
        <f>IF('Controle - Pessoal'!#REF!=0,"",IF(C30="0",'Controle - Pessoal'!B19))</f>
        <v>#REF!</v>
      </c>
      <c r="D89" s="72"/>
      <c r="E89" s="71"/>
      <c r="F89" s="71"/>
      <c r="G89" s="73" t="e">
        <f>IF('Controle - Pessoal'!#REF!=0,"",IF(G30="0",'Controle - Pessoal'!#REF!))</f>
        <v>#REF!</v>
      </c>
      <c r="H89" s="73"/>
      <c r="I89" s="71"/>
      <c r="J89" s="71"/>
      <c r="K89" s="73" t="e">
        <f>IF('Controle - Pessoal'!#REF!=0,"",IF(K30="0",'Controle - Pessoal'!#REF!))</f>
        <v>#REF!</v>
      </c>
    </row>
    <row r="90" spans="1:11" x14ac:dyDescent="0.2">
      <c r="A90" s="71"/>
      <c r="B90" s="71"/>
      <c r="C90" s="73" t="e">
        <f>IF('Controle - Pessoal'!#REF!=0,"",IF(C31="0",'Controle - Pessoal'!#REF!))</f>
        <v>#REF!</v>
      </c>
      <c r="D90" s="72"/>
      <c r="E90" s="71"/>
      <c r="F90" s="71"/>
      <c r="G90" s="73" t="e">
        <f>IF('Controle - Pessoal'!#REF!=0,"",IF(G31="0",'Controle - Pessoal'!E20))</f>
        <v>#REF!</v>
      </c>
      <c r="H90" s="73"/>
      <c r="I90" s="71"/>
      <c r="J90" s="71"/>
      <c r="K90" s="73" t="e">
        <f>IF('Controle - Pessoal'!#REF!=0,"",IF(K31="0",'Controle - Pessoal'!#REF!))</f>
        <v>#REF!</v>
      </c>
    </row>
    <row r="91" spans="1:11" x14ac:dyDescent="0.2">
      <c r="A91" s="71"/>
      <c r="B91" s="71"/>
      <c r="C91" s="73" t="e">
        <f>IF('Controle - Pessoal'!#REF!=0,"",IF(C32="0",'Controle - Pessoal'!#REF!))</f>
        <v>#REF!</v>
      </c>
      <c r="D91" s="72"/>
      <c r="E91" s="71"/>
      <c r="F91" s="71"/>
      <c r="G91" s="73" t="e">
        <f>IF('Controle - Pessoal'!#REF!=0,"",IF(G32="0",'Controle - Pessoal'!E21))</f>
        <v>#REF!</v>
      </c>
      <c r="H91" s="73"/>
      <c r="I91" s="71"/>
      <c r="J91" s="71"/>
      <c r="K91" s="73" t="e">
        <f>IF('Controle - Pessoal'!#REF!=0,"",IF(K32="0",'Controle - Pessoal'!#REF!))</f>
        <v>#REF!</v>
      </c>
    </row>
    <row r="92" spans="1:11" x14ac:dyDescent="0.2">
      <c r="A92" s="71"/>
      <c r="B92" s="71"/>
      <c r="C92" s="73" t="e">
        <f>IF('Controle - Pessoal'!#REF!=0,"",IF(C33="0",'Controle - Pessoal'!B20))</f>
        <v>#REF!</v>
      </c>
      <c r="D92" s="72"/>
      <c r="E92" s="71"/>
      <c r="F92" s="71"/>
      <c r="G92" s="73" t="e">
        <f>IF('Controle - Pessoal'!#REF!=0,"",IF(G33="0",'Controle - Pessoal'!E22))</f>
        <v>#REF!</v>
      </c>
      <c r="H92" s="73"/>
      <c r="I92" s="71"/>
      <c r="J92" s="71"/>
      <c r="K92" s="73" t="e">
        <f>IF('Controle - Pessoal'!#REF!=0,"",IF(K33="0",'Controle - Pessoal'!#REF!))</f>
        <v>#REF!</v>
      </c>
    </row>
    <row r="93" spans="1:11" x14ac:dyDescent="0.2">
      <c r="A93" s="71"/>
      <c r="B93" s="71"/>
      <c r="C93" s="73" t="e">
        <f>IF('Controle - Pessoal'!#REF!=0,"",IF(C34="0",'Controle - Pessoal'!B21))</f>
        <v>#REF!</v>
      </c>
      <c r="D93" s="72"/>
      <c r="E93" s="71"/>
      <c r="F93" s="71"/>
      <c r="G93" s="73" t="e">
        <f>IF('Controle - Pessoal'!#REF!=0,"",IF(G34="0",'Controle - Pessoal'!E23))</f>
        <v>#REF!</v>
      </c>
      <c r="H93" s="73"/>
      <c r="I93" s="71"/>
      <c r="J93" s="71"/>
      <c r="K93" s="73" t="e">
        <f>IF('Controle - Pessoal'!#REF!=0,"",IF(K34="0",'Controle - Pessoal'!#REF!))</f>
        <v>#REF!</v>
      </c>
    </row>
    <row r="94" spans="1:11" x14ac:dyDescent="0.2">
      <c r="A94" s="71"/>
      <c r="B94" s="71"/>
      <c r="C94" s="73" t="e">
        <f>IF('Controle - Pessoal'!#REF!=0,"",IF(C35="0",'Controle - Pessoal'!B22))</f>
        <v>#REF!</v>
      </c>
      <c r="D94" s="72"/>
      <c r="E94" s="71"/>
      <c r="F94" s="71"/>
      <c r="G94" s="73" t="e">
        <f>IF('Controle - Pessoal'!#REF!=0,"",IF(G35="0",'Controle - Pessoal'!E24))</f>
        <v>#REF!</v>
      </c>
      <c r="H94" s="73"/>
      <c r="I94" s="71"/>
      <c r="J94" s="71"/>
      <c r="K94" s="73" t="e">
        <f>IF('Controle - Pessoal'!#REF!=0,"",IF(K35="0",'Controle - Pessoal'!#REF!))</f>
        <v>#REF!</v>
      </c>
    </row>
    <row r="95" spans="1:11" x14ac:dyDescent="0.2">
      <c r="A95" s="71"/>
      <c r="B95" s="71"/>
      <c r="C95" s="73" t="e">
        <f>IF('Controle - Pessoal'!#REF!=0,"",IF(C36="0",'Controle - Pessoal'!B23))</f>
        <v>#REF!</v>
      </c>
      <c r="D95" s="72"/>
      <c r="E95" s="71"/>
      <c r="F95" s="71"/>
      <c r="G95" s="73" t="e">
        <f>IF('Controle - Pessoal'!#REF!=0,"",IF(G36="0",'Controle - Pessoal'!#REF!))</f>
        <v>#REF!</v>
      </c>
      <c r="H95" s="73"/>
      <c r="I95" s="71"/>
      <c r="J95" s="71"/>
      <c r="K95" s="73" t="e">
        <f>IF('Controle - Pessoal'!#REF!=0,"",IF(K36="0",'Controle - Pessoal'!#REF!))</f>
        <v>#REF!</v>
      </c>
    </row>
    <row r="96" spans="1:11" x14ac:dyDescent="0.2">
      <c r="A96" s="71"/>
      <c r="B96" s="71"/>
      <c r="C96" s="73" t="e">
        <f>IF('Controle - Pessoal'!#REF!=0,"",IF(C37="0",'Controle - Pessoal'!B24))</f>
        <v>#REF!</v>
      </c>
      <c r="D96" s="72"/>
      <c r="E96" s="71"/>
      <c r="F96" s="71"/>
      <c r="G96" s="73" t="e">
        <f>IF('Controle - Pessoal'!#REF!=0,"",IF(G37="0",'Controle - Pessoal'!#REF!))</f>
        <v>#REF!</v>
      </c>
      <c r="H96" s="73"/>
      <c r="I96" s="71"/>
      <c r="J96" s="71"/>
      <c r="K96" s="73" t="e">
        <f>IF('Controle - Pessoal'!#REF!=0,"",IF(K37="0",'Controle - Pessoal'!#REF!))</f>
        <v>#REF!</v>
      </c>
    </row>
    <row r="97" spans="1:11" x14ac:dyDescent="0.2">
      <c r="A97" s="71"/>
      <c r="B97" s="71"/>
      <c r="C97" s="73" t="e">
        <f>IF('Controle - Pessoal'!#REF!=0,"",IF(C38="0",'Controle - Pessoal'!#REF!))</f>
        <v>#REF!</v>
      </c>
      <c r="D97" s="72"/>
      <c r="E97" s="71"/>
      <c r="F97" s="71"/>
      <c r="G97" s="73" t="e">
        <f>IF('Controle - Pessoal'!#REF!=0,"",IF(G38="0",'Controle - Pessoal'!#REF!))</f>
        <v>#REF!</v>
      </c>
      <c r="H97" s="73"/>
      <c r="I97" s="71"/>
      <c r="J97" s="71"/>
      <c r="K97" s="73" t="e">
        <f>IF('Controle - Pessoal'!#REF!=0,"",IF(K38="0",'Controle - Pessoal'!#REF!))</f>
        <v>#REF!</v>
      </c>
    </row>
    <row r="98" spans="1:11" x14ac:dyDescent="0.2">
      <c r="A98" s="71"/>
      <c r="B98" s="71"/>
      <c r="C98" s="73" t="e">
        <f>IF('Controle - Pessoal'!#REF!=0,"",IF(C39="0",'Controle - Pessoal'!#REF!))</f>
        <v>#REF!</v>
      </c>
      <c r="D98" s="72"/>
      <c r="E98" s="71"/>
      <c r="F98" s="71"/>
      <c r="G98" s="73" t="e">
        <f>IF('Controle - Pessoal'!#REF!=0,"",IF(G39="0",'Controle - Pessoal'!E25))</f>
        <v>#REF!</v>
      </c>
      <c r="H98" s="73"/>
      <c r="I98" s="71"/>
      <c r="J98" s="71"/>
      <c r="K98" s="73" t="e">
        <f>IF('Controle - Pessoal'!#REF!=0,"",IF(K39="0",'Controle - Pessoal'!#REF!))</f>
        <v>#REF!</v>
      </c>
    </row>
    <row r="99" spans="1:11" x14ac:dyDescent="0.2">
      <c r="A99" s="71"/>
      <c r="B99" s="71"/>
      <c r="C99" s="73" t="e">
        <f>IF('Controle - Pessoal'!#REF!=0,"",IF(C40="0",'Controle - Pessoal'!#REF!))</f>
        <v>#REF!</v>
      </c>
      <c r="D99" s="72"/>
      <c r="E99" s="71"/>
      <c r="F99" s="71"/>
      <c r="G99" s="73" t="e">
        <f>IF('Controle - Pessoal'!#REF!=0,"",IF(G40="0",'Controle - Pessoal'!E26))</f>
        <v>#REF!</v>
      </c>
      <c r="H99" s="73"/>
      <c r="I99" s="71"/>
      <c r="J99" s="71"/>
      <c r="K99" s="73" t="e">
        <f>IF('Controle - Pessoal'!#REF!=0,"",IF(K40="0",'Controle - Pessoal'!#REF!))</f>
        <v>#REF!</v>
      </c>
    </row>
    <row r="100" spans="1:11" x14ac:dyDescent="0.2">
      <c r="A100" s="71"/>
      <c r="B100" s="71"/>
      <c r="C100" s="73" t="e">
        <f>IF('Controle - Pessoal'!#REF!=0,"",IF(C41="0",'Controle - Pessoal'!B25))</f>
        <v>#REF!</v>
      </c>
      <c r="D100" s="72"/>
      <c r="E100" s="71"/>
      <c r="F100" s="71"/>
      <c r="G100" s="73" t="e">
        <f>IF('Controle - Pessoal'!#REF!=0,"",IF(G41="0",'Controle - Pessoal'!E37))</f>
        <v>#REF!</v>
      </c>
      <c r="H100" s="73"/>
      <c r="I100" s="71"/>
      <c r="J100" s="71"/>
      <c r="K100" s="73" t="e">
        <f>IF('Controle - Pessoal'!#REF!=0,"",IF(K41="0",'Controle - Pessoal'!#REF!))</f>
        <v>#REF!</v>
      </c>
    </row>
    <row r="101" spans="1:11" x14ac:dyDescent="0.2">
      <c r="A101" s="71"/>
      <c r="B101" s="71"/>
      <c r="C101" s="73" t="e">
        <f>IF('Controle - Pessoal'!#REF!=0,"",IF(C42="0",'Controle - Pessoal'!B26))</f>
        <v>#REF!</v>
      </c>
      <c r="D101" s="72"/>
      <c r="E101" s="71"/>
      <c r="F101" s="71"/>
      <c r="G101" s="73" t="e">
        <f>IF('Controle - Pessoal'!#REF!=0,"",IF(G42="0",'Controle - Pessoal'!E38))</f>
        <v>#REF!</v>
      </c>
      <c r="H101" s="73"/>
      <c r="I101" s="71"/>
      <c r="J101" s="71"/>
      <c r="K101" s="73" t="e">
        <f>IF('Controle - Pessoal'!#REF!=0,"",IF(K42="0",'Controle - Pessoal'!#REF!))</f>
        <v>#REF!</v>
      </c>
    </row>
    <row r="102" spans="1:11" x14ac:dyDescent="0.2">
      <c r="A102" s="71"/>
      <c r="B102" s="71"/>
      <c r="C102" s="73" t="e">
        <f>IF('Controle - Pessoal'!#REF!=0,"",IF(C43="0",'Controle - Pessoal'!B37))</f>
        <v>#REF!</v>
      </c>
      <c r="D102" s="72"/>
      <c r="E102" s="71"/>
      <c r="F102" s="71"/>
      <c r="G102" s="73" t="e">
        <f>IF('Controle - Pessoal'!#REF!=0,"",IF(G43="0",'Controle - Pessoal'!E39))</f>
        <v>#REF!</v>
      </c>
      <c r="H102" s="73"/>
      <c r="I102" s="71"/>
      <c r="J102" s="71"/>
      <c r="K102" s="73" t="e">
        <f>IF('Controle - Pessoal'!#REF!=0,"",IF(K43="0",'Controle - Pessoal'!#REF!))</f>
        <v>#REF!</v>
      </c>
    </row>
    <row r="103" spans="1:11" x14ac:dyDescent="0.2">
      <c r="A103" s="71"/>
      <c r="B103" s="71"/>
      <c r="C103" s="73" t="e">
        <f>IF('Controle - Pessoal'!#REF!=0,"",IF(C44="0",'Controle - Pessoal'!B38))</f>
        <v>#REF!</v>
      </c>
      <c r="D103" s="72"/>
      <c r="E103" s="71"/>
      <c r="F103" s="71"/>
      <c r="G103" s="73" t="e">
        <f>IF('Controle - Pessoal'!#REF!=0,"",IF(G44="0",'Controle - Pessoal'!#REF!))</f>
        <v>#REF!</v>
      </c>
      <c r="H103" s="73"/>
      <c r="I103" s="71"/>
      <c r="J103" s="71"/>
      <c r="K103" s="73" t="e">
        <f>IF('Controle - Pessoal'!#REF!=0,"",IF(K44="0",'Controle - Pessoal'!#REF!))</f>
        <v>#REF!</v>
      </c>
    </row>
    <row r="104" spans="1:11" x14ac:dyDescent="0.2">
      <c r="A104" s="71"/>
      <c r="B104" s="71"/>
      <c r="C104" s="73" t="e">
        <f>IF('Controle - Pessoal'!#REF!=0,"",IF(C45="0",'Controle - Pessoal'!B39))</f>
        <v>#REF!</v>
      </c>
      <c r="D104" s="72"/>
      <c r="E104" s="71"/>
      <c r="F104" s="71"/>
      <c r="G104" s="73" t="e">
        <f>IF('Controle - Pessoal'!#REF!=0,"",IF(G45="0",'Controle - Pessoal'!#REF!))</f>
        <v>#REF!</v>
      </c>
      <c r="H104" s="73"/>
      <c r="I104" s="71"/>
      <c r="J104" s="71"/>
      <c r="K104" s="73" t="e">
        <f>IF('Controle - Pessoal'!#REF!=0,"",IF(K45="0",'Controle - Pessoal'!#REF!))</f>
        <v>#REF!</v>
      </c>
    </row>
    <row r="105" spans="1:11" x14ac:dyDescent="0.2">
      <c r="A105" s="71"/>
      <c r="B105" s="71"/>
      <c r="C105" s="73" t="e">
        <f>IF('Controle - Pessoal'!#REF!=0,"",IF(C46="0",'Controle - Pessoal'!#REF!))</f>
        <v>#REF!</v>
      </c>
      <c r="D105" s="72"/>
      <c r="E105" s="71"/>
      <c r="F105" s="71"/>
      <c r="G105" s="73" t="e">
        <f>IF('Controle - Pessoal'!#REF!=0,"",IF(G46="0",'Controle - Pessoal'!#REF!))</f>
        <v>#REF!</v>
      </c>
      <c r="H105" s="73"/>
      <c r="I105" s="71"/>
      <c r="J105" s="71"/>
      <c r="K105" s="73" t="e">
        <f>IF('Controle - Pessoal'!#REF!=0,"",IF(K46="0",'Controle - Pessoal'!#REF!))</f>
        <v>#REF!</v>
      </c>
    </row>
    <row r="106" spans="1:11" x14ac:dyDescent="0.2">
      <c r="A106" s="71"/>
      <c r="B106" s="71"/>
      <c r="C106" s="73" t="e">
        <f>IF('Controle - Pessoal'!#REF!=0,"",IF(C47="0",'Controle - Pessoal'!#REF!))</f>
        <v>#REF!</v>
      </c>
      <c r="D106" s="72"/>
      <c r="E106" s="71"/>
      <c r="F106" s="71"/>
      <c r="G106" s="73" t="e">
        <f>IF('Controle - Pessoal'!#REF!=0,"",IF(G47="0",'Controle - Pessoal'!#REF!))</f>
        <v>#REF!</v>
      </c>
      <c r="H106" s="73"/>
      <c r="I106" s="71"/>
      <c r="J106" s="71"/>
      <c r="K106" s="73" t="e">
        <f>IF('Controle - Pessoal'!#REF!=0,"",IF(K47="0",'Controle - Pessoal'!#REF!))</f>
        <v>#REF!</v>
      </c>
    </row>
    <row r="107" spans="1:11" x14ac:dyDescent="0.2">
      <c r="A107" s="71"/>
      <c r="B107" s="71"/>
      <c r="C107" s="73" t="e">
        <f>IF('Controle - Pessoal'!#REF!=0,"",IF(C48="0",'Controle - Pessoal'!#REF!))</f>
        <v>#REF!</v>
      </c>
      <c r="D107" s="72"/>
      <c r="E107" s="71"/>
      <c r="F107" s="71"/>
      <c r="G107" s="73" t="e">
        <f>IF('Controle - Pessoal'!#REF!=0,"",IF(G48="0",'Controle - Pessoal'!#REF!))</f>
        <v>#REF!</v>
      </c>
      <c r="H107" s="73"/>
      <c r="I107" s="71"/>
      <c r="J107" s="71"/>
      <c r="K107" s="73" t="e">
        <f>IF('Controle - Pessoal'!#REF!=0,"",IF(K48="0",'Controle - Pessoal'!#REF!))</f>
        <v>#REF!</v>
      </c>
    </row>
    <row r="108" spans="1:11" x14ac:dyDescent="0.2">
      <c r="A108" s="71"/>
      <c r="B108" s="71"/>
      <c r="C108" s="73" t="e">
        <f>IF('Controle - Pessoal'!#REF!=0,"",IF(C49="0",'Controle - Pessoal'!#REF!))</f>
        <v>#REF!</v>
      </c>
      <c r="D108" s="72"/>
      <c r="E108" s="71"/>
      <c r="F108" s="71"/>
      <c r="G108" s="73" t="e">
        <f>IF('Controle - Pessoal'!#REF!=0,"",IF(G49="0",'Controle - Pessoal'!#REF!))</f>
        <v>#REF!</v>
      </c>
      <c r="H108" s="73"/>
      <c r="I108" s="71"/>
      <c r="J108" s="71"/>
      <c r="K108" s="73" t="e">
        <f>IF('Controle - Pessoal'!#REF!=0,"",IF(K49="0",'Controle - Pessoal'!#REF!))</f>
        <v>#REF!</v>
      </c>
    </row>
    <row r="109" spans="1:11" x14ac:dyDescent="0.2">
      <c r="A109" s="71"/>
      <c r="B109" s="71"/>
      <c r="C109" s="73" t="e">
        <f>IF('Controle - Pessoal'!#REF!=0,"",IF(C50="0",'Controle - Pessoal'!#REF!))</f>
        <v>#REF!</v>
      </c>
      <c r="D109" s="72"/>
      <c r="E109" s="71"/>
      <c r="F109" s="71"/>
      <c r="G109" s="73" t="e">
        <f>IF('Controle - Pessoal'!#REF!=0,"",IF(G50="0",'Controle - Pessoal'!#REF!))</f>
        <v>#REF!</v>
      </c>
      <c r="H109" s="73"/>
      <c r="I109" s="71"/>
      <c r="J109" s="71"/>
      <c r="K109" s="73" t="e">
        <f>IF('Controle - Pessoal'!#REF!=0,"",IF(K50="0",'Controle - Pessoal'!#REF!))</f>
        <v>#REF!</v>
      </c>
    </row>
    <row r="110" spans="1:11" x14ac:dyDescent="0.2">
      <c r="A110" s="71"/>
      <c r="B110" s="71"/>
      <c r="C110" s="73" t="e">
        <f>IF('Controle - Pessoal'!#REF!=0,"",IF(C51="0",'Controle - Pessoal'!#REF!))</f>
        <v>#REF!</v>
      </c>
      <c r="D110" s="72"/>
      <c r="E110" s="71"/>
      <c r="F110" s="71"/>
      <c r="G110" s="73" t="e">
        <f>IF('Controle - Pessoal'!#REF!=0,"",IF(G51="0",'Controle - Pessoal'!#REF!))</f>
        <v>#REF!</v>
      </c>
      <c r="H110" s="73"/>
      <c r="I110" s="71"/>
      <c r="J110" s="71"/>
      <c r="K110" s="73" t="e">
        <f>IF('Controle - Pessoal'!#REF!=0,"",IF(K51="0",'Controle - Pessoal'!#REF!))</f>
        <v>#REF!</v>
      </c>
    </row>
    <row r="111" spans="1:11" x14ac:dyDescent="0.2">
      <c r="A111" s="71"/>
      <c r="B111" s="71"/>
      <c r="C111" s="73" t="e">
        <f>IF('Controle - Pessoal'!#REF!=0,"",IF(C52="0",'Controle - Pessoal'!#REF!))</f>
        <v>#REF!</v>
      </c>
      <c r="D111" s="72"/>
      <c r="E111" s="71"/>
      <c r="F111" s="71"/>
      <c r="G111" s="73" t="e">
        <f>IF('Controle - Pessoal'!#REF!=0,"",IF(G52="0",'Controle - Pessoal'!#REF!))</f>
        <v>#REF!</v>
      </c>
      <c r="H111" s="73"/>
      <c r="I111" s="71"/>
      <c r="J111" s="71"/>
      <c r="K111" s="73" t="e">
        <f>IF('Controle - Pessoal'!#REF!=0,"",IF(K52="0",'Controle - Pessoal'!#REF!))</f>
        <v>#REF!</v>
      </c>
    </row>
    <row r="112" spans="1:11" x14ac:dyDescent="0.2">
      <c r="A112" s="71"/>
      <c r="B112" s="71"/>
      <c r="C112" s="73" t="e">
        <f>IF('Controle - Pessoal'!#REF!=0,"",IF(C53="0",'Controle - Pessoal'!#REF!))</f>
        <v>#REF!</v>
      </c>
      <c r="D112" s="72"/>
      <c r="E112" s="71"/>
      <c r="F112" s="71"/>
      <c r="G112" s="73" t="e">
        <f>IF('Controle - Pessoal'!#REF!=0,"",IF(G53="0",'Controle - Pessoal'!#REF!))</f>
        <v>#REF!</v>
      </c>
      <c r="H112" s="73"/>
      <c r="I112" s="71"/>
      <c r="J112" s="71"/>
      <c r="K112" s="73" t="e">
        <f>IF('Controle - Pessoal'!#REF!=0,"",IF(K53="0",'Controle - Pessoal'!#REF!))</f>
        <v>#REF!</v>
      </c>
    </row>
    <row r="113" spans="1:11" x14ac:dyDescent="0.2">
      <c r="A113" s="71"/>
      <c r="B113" s="71"/>
      <c r="C113" s="73" t="e">
        <f>IF('Controle - Pessoal'!#REF!=0,"",IF(C54="0",'Controle - Pessoal'!#REF!))</f>
        <v>#REF!</v>
      </c>
      <c r="D113" s="72"/>
      <c r="E113" s="71"/>
      <c r="F113" s="71"/>
      <c r="G113" s="73" t="e">
        <f>IF('Controle - Pessoal'!#REF!=0,"",IF(G54="0",'Controle - Pessoal'!#REF!))</f>
        <v>#REF!</v>
      </c>
      <c r="H113" s="73"/>
      <c r="I113" s="71"/>
      <c r="J113" s="71"/>
      <c r="K113" s="73" t="e">
        <f>IF('Controle - Pessoal'!#REF!=0,"",IF(K54="0",'Controle - Pessoal'!#REF!))</f>
        <v>#REF!</v>
      </c>
    </row>
    <row r="114" spans="1:11" x14ac:dyDescent="0.2">
      <c r="A114" s="71"/>
      <c r="B114" s="71"/>
      <c r="C114" s="73" t="e">
        <f>IF('Controle - Pessoal'!#REF!=0,"",IF(C55="0",'Controle - Pessoal'!#REF!))</f>
        <v>#REF!</v>
      </c>
      <c r="D114" s="72"/>
      <c r="E114" s="71"/>
      <c r="F114" s="71"/>
      <c r="G114" s="73" t="e">
        <f>IF('Controle - Pessoal'!#REF!=0,"",IF(G55="0",'Controle - Pessoal'!#REF!))</f>
        <v>#REF!</v>
      </c>
      <c r="H114" s="73"/>
      <c r="I114" s="71"/>
      <c r="J114" s="71"/>
      <c r="K114" s="73" t="e">
        <f>IF('Controle - Pessoal'!#REF!=0,"",IF(K55="0",'Controle - Pessoal'!#REF!))</f>
        <v>#REF!</v>
      </c>
    </row>
    <row r="115" spans="1:11" x14ac:dyDescent="0.2">
      <c r="A115" s="71"/>
      <c r="B115" s="71"/>
      <c r="C115" s="73" t="e">
        <f>IF('Controle - Pessoal'!#REF!=0,"",IF(C56="0",'Controle - Pessoal'!#REF!))</f>
        <v>#REF!</v>
      </c>
      <c r="D115" s="72"/>
      <c r="E115" s="71"/>
      <c r="F115" s="71"/>
      <c r="G115" s="73" t="e">
        <f>IF('Controle - Pessoal'!#REF!=0,"",IF(G56="0",'Controle - Pessoal'!#REF!))</f>
        <v>#REF!</v>
      </c>
      <c r="H115" s="73"/>
      <c r="I115" s="71"/>
      <c r="J115" s="71"/>
      <c r="K115" s="73" t="e">
        <f>IF('Controle - Pessoal'!#REF!=0,"",IF(K56="0",'Controle - Pessoal'!#REF!))</f>
        <v>#REF!</v>
      </c>
    </row>
    <row r="116" spans="1:11" x14ac:dyDescent="0.2">
      <c r="A116" s="71"/>
      <c r="B116" s="71"/>
      <c r="C116" s="73" t="e">
        <f>IF('Controle - Pessoal'!#REF!=0,"",IF(C57="0",'Controle - Pessoal'!#REF!))</f>
        <v>#REF!</v>
      </c>
      <c r="D116" s="72"/>
      <c r="E116" s="71"/>
      <c r="F116" s="71"/>
      <c r="G116" s="73" t="e">
        <f>IF('Controle - Pessoal'!#REF!=0,"",IF(G57="0",'Controle - Pessoal'!#REF!))</f>
        <v>#REF!</v>
      </c>
      <c r="H116" s="73"/>
      <c r="I116" s="71"/>
      <c r="J116" s="71"/>
      <c r="K116" s="73" t="e">
        <f>IF('Controle - Pessoal'!#REF!=0,"",IF(K57="0",'Controle - Pessoal'!#REF!))</f>
        <v>#REF!</v>
      </c>
    </row>
    <row r="117" spans="1:11" x14ac:dyDescent="0.2">
      <c r="A117" s="71"/>
      <c r="B117" s="71"/>
      <c r="C117" s="73" t="e">
        <f>IF('Controle - Pessoal'!#REF!=0,"",IF(C58="0",'Controle - Pessoal'!#REF!))</f>
        <v>#REF!</v>
      </c>
      <c r="D117" s="72"/>
      <c r="E117" s="71"/>
      <c r="F117" s="71"/>
      <c r="G117" s="73" t="e">
        <f>IF('Controle - Pessoal'!#REF!=0,"",IF(G58="0",'Controle - Pessoal'!#REF!))</f>
        <v>#REF!</v>
      </c>
      <c r="H117" s="73"/>
      <c r="I117" s="71"/>
      <c r="J117" s="71"/>
      <c r="K117" s="73" t="e">
        <f>IF('Controle - Pessoal'!#REF!=0,"",IF(K58="0",'Controle - Pessoal'!#REF!))</f>
        <v>#REF!</v>
      </c>
    </row>
    <row r="118" spans="1:11" x14ac:dyDescent="0.2">
      <c r="A118" s="71"/>
      <c r="B118" s="71"/>
      <c r="C118" s="73" t="e">
        <f>IF('Controle - Pessoal'!#REF!=0,"",IF(C59="0",'Controle - Pessoal'!#REF!))</f>
        <v>#REF!</v>
      </c>
      <c r="D118" s="72"/>
      <c r="E118" s="71"/>
      <c r="F118" s="71"/>
      <c r="G118" s="73" t="e">
        <f>IF('Controle - Pessoal'!#REF!=0,"",IF(G59="0",'Controle - Pessoal'!#REF!))</f>
        <v>#REF!</v>
      </c>
      <c r="H118" s="73"/>
      <c r="I118" s="71"/>
      <c r="J118" s="71"/>
      <c r="K118" s="73" t="e">
        <f>IF('Controle - Pessoal'!#REF!=0,"",IF(K59="0",'Controle - Pessoal'!#REF!))</f>
        <v>#REF!</v>
      </c>
    </row>
    <row r="119" spans="1:11" x14ac:dyDescent="0.2">
      <c r="A119" s="71"/>
      <c r="B119" s="71"/>
      <c r="C119" s="73" t="e">
        <f>IF('Controle - Pessoal'!#REF!=0,"",IF(C60="0",'Controle - Pessoal'!#REF!))</f>
        <v>#REF!</v>
      </c>
      <c r="D119" s="72"/>
      <c r="E119" s="71"/>
      <c r="F119" s="71"/>
      <c r="G119" s="73" t="e">
        <f>IF('Controle - Pessoal'!#REF!=0,"",IF(G60="0",'Controle - Pessoal'!#REF!))</f>
        <v>#REF!</v>
      </c>
      <c r="H119" s="73"/>
      <c r="I119" s="71"/>
      <c r="J119" s="71"/>
      <c r="K119" s="73" t="e">
        <f>IF('Controle - Pessoal'!#REF!=0,"",IF(K60="0",'Controle - Pessoal'!#REF!))</f>
        <v>#REF!</v>
      </c>
    </row>
    <row r="120" spans="1:11" x14ac:dyDescent="0.2">
      <c r="A120" s="71"/>
      <c r="B120" s="71"/>
      <c r="C120" s="73" t="e">
        <f>IF('Controle - Pessoal'!#REF!=0,"",IF(C61="0",'Controle - Pessoal'!#REF!))</f>
        <v>#REF!</v>
      </c>
      <c r="D120" s="72"/>
      <c r="E120" s="71"/>
      <c r="F120" s="71"/>
      <c r="G120" s="73" t="e">
        <f>IF('Controle - Pessoal'!#REF!=0,"",IF(G61="0",'Controle - Pessoal'!E40))</f>
        <v>#REF!</v>
      </c>
      <c r="H120" s="73"/>
      <c r="I120" s="71"/>
      <c r="J120" s="71"/>
      <c r="K120" s="73" t="e">
        <f>IF('Controle - Pessoal'!#REF!=0,"",IF(K61="0",'Controle - Pessoal'!#REF!))</f>
        <v>#REF!</v>
      </c>
    </row>
    <row r="121" spans="1:11" x14ac:dyDescent="0.2">
      <c r="A121" s="71"/>
      <c r="B121" s="71"/>
      <c r="C121" s="73" t="e">
        <f>IF('Controle - Pessoal'!#REF!=0,"",IF(C62="0",'Controle - Pessoal'!#REF!))</f>
        <v>#REF!</v>
      </c>
      <c r="D121" s="72"/>
      <c r="E121" s="71"/>
      <c r="F121" s="71"/>
      <c r="G121" s="73" t="e">
        <f>IF('Controle - Pessoal'!#REF!=0,"",IF(G62="0",'Controle - Pessoal'!E41))</f>
        <v>#REF!</v>
      </c>
      <c r="H121" s="73"/>
      <c r="I121" s="71"/>
      <c r="J121" s="71"/>
      <c r="K121" s="73" t="e">
        <f>IF('Controle - Pessoal'!#REF!=0,"",IF(K62="0",'Controle - Pessoal'!#REF!))</f>
        <v>#REF!</v>
      </c>
    </row>
    <row r="122" spans="1:11" x14ac:dyDescent="0.2">
      <c r="A122" s="71"/>
      <c r="B122" s="71"/>
      <c r="C122" s="73" t="e">
        <f>IF('Controle - Pessoal'!#REF!=0,"",IF(C63="0",'Controle - Pessoal'!B40))</f>
        <v>#REF!</v>
      </c>
      <c r="D122" s="72"/>
      <c r="E122" s="71"/>
      <c r="F122" s="71"/>
      <c r="G122" s="73" t="e">
        <f>IF('Controle - Pessoal'!#REF!=0,"",IF(G63="0",'Controle - Pessoal'!E42))</f>
        <v>#REF!</v>
      </c>
      <c r="H122" s="73"/>
      <c r="I122" s="71"/>
      <c r="J122" s="71"/>
      <c r="K122" s="73" t="e">
        <f>IF('Controle - Pessoal'!#REF!=0,"",IF(K63="0",'Controle - Pessoal'!#REF!))</f>
        <v>#REF!</v>
      </c>
    </row>
    <row r="123" spans="1:11" x14ac:dyDescent="0.2">
      <c r="A123" s="71"/>
      <c r="B123" s="71"/>
      <c r="C123" s="73" t="e">
        <f>IF('Controle - Pessoal'!#REF!=0,"",IF(C64="0",'Controle - Pessoal'!B41))</f>
        <v>#REF!</v>
      </c>
      <c r="D123" s="72"/>
      <c r="E123" s="71"/>
      <c r="F123" s="71"/>
      <c r="G123" s="73" t="e">
        <f>IF('Controle - Pessoal'!#REF!=0,"",IF(G64="0",'Controle - Pessoal'!E43))</f>
        <v>#REF!</v>
      </c>
      <c r="H123" s="73"/>
      <c r="I123" s="71"/>
      <c r="J123" s="71"/>
      <c r="K123" s="73" t="e">
        <f>IF('Controle - Pessoal'!#REF!=0,"",IF(K64="0",'Controle - Pessoal'!#REF!))</f>
        <v>#REF!</v>
      </c>
    </row>
    <row r="124" spans="1:11" x14ac:dyDescent="0.2">
      <c r="A124" s="71"/>
      <c r="B124" s="71"/>
      <c r="C124" s="73" t="e">
        <f>IF('Controle - Pessoal'!#REF!=0,"",IF(C65="0",'Controle - Pessoal'!B42))</f>
        <v>#REF!</v>
      </c>
      <c r="D124" s="72"/>
      <c r="E124" s="71"/>
      <c r="F124" s="71"/>
      <c r="G124" s="73" t="e">
        <f>IF('Controle - Pessoal'!#REF!=0,"",IF(G65="0",'Controle - Pessoal'!#REF!))</f>
        <v>#REF!</v>
      </c>
      <c r="H124" s="73"/>
      <c r="I124" s="71"/>
      <c r="J124" s="71"/>
      <c r="K124" s="73" t="e">
        <f>IF('Controle - Pessoal'!#REF!=0,"",IF(K65="0",'Controle - Pessoal'!#REF!))</f>
        <v>#REF!</v>
      </c>
    </row>
    <row r="125" spans="1:11" x14ac:dyDescent="0.2">
      <c r="A125" s="71"/>
      <c r="B125" s="71"/>
      <c r="C125" s="73" t="e">
        <f>IF('Controle - Pessoal'!#REF!=0,"",IF(C66="0",'Controle - Pessoal'!B43))</f>
        <v>#REF!</v>
      </c>
      <c r="D125" s="72"/>
      <c r="E125" s="71"/>
      <c r="F125" s="71"/>
      <c r="G125" s="73" t="e">
        <f>IF('Controle - Pessoal'!#REF!=0,"",IF(G66="0",'Controle - Pessoal'!#REF!))</f>
        <v>#REF!</v>
      </c>
      <c r="H125" s="73"/>
      <c r="I125" s="71"/>
      <c r="J125" s="71"/>
      <c r="K125" s="73" t="e">
        <f>IF('Controle - Pessoal'!#REF!=0,"",IF(K66="0",'Controle - Pessoal'!#REF!))</f>
        <v>#REF!</v>
      </c>
    </row>
    <row r="126" spans="1:11" x14ac:dyDescent="0.2">
      <c r="A126" s="285" t="s">
        <v>5</v>
      </c>
      <c r="B126" s="285"/>
      <c r="C126" s="71" t="e">
        <f>SUM(C69:C125)</f>
        <v>#REF!</v>
      </c>
      <c r="E126" s="285" t="s">
        <v>5</v>
      </c>
      <c r="F126" s="285"/>
      <c r="G126" s="71" t="e">
        <f>SUM(G69:G125)</f>
        <v>#REF!</v>
      </c>
      <c r="H126" s="72"/>
      <c r="I126" s="285" t="s">
        <v>5</v>
      </c>
      <c r="J126" s="285"/>
      <c r="K126" s="71" t="e">
        <f>SUM(K69:K125)</f>
        <v>#REF!</v>
      </c>
    </row>
  </sheetData>
  <mergeCells count="24">
    <mergeCell ref="A68:C68"/>
    <mergeCell ref="E68:G68"/>
    <mergeCell ref="I68:K68"/>
    <mergeCell ref="A126:B126"/>
    <mergeCell ref="E126:F126"/>
    <mergeCell ref="I126:J126"/>
    <mergeCell ref="A9:C9"/>
    <mergeCell ref="E9:G9"/>
    <mergeCell ref="I9:K9"/>
    <mergeCell ref="A66:B66"/>
    <mergeCell ref="E66:F66"/>
    <mergeCell ref="I66:J66"/>
    <mergeCell ref="I7:J7"/>
    <mergeCell ref="A1:C1"/>
    <mergeCell ref="E1:G1"/>
    <mergeCell ref="I1:K1"/>
    <mergeCell ref="A2:B2"/>
    <mergeCell ref="E2:F2"/>
    <mergeCell ref="I2:J2"/>
    <mergeCell ref="A3:B3"/>
    <mergeCell ref="E3:F3"/>
    <mergeCell ref="I3:J3"/>
    <mergeCell ref="I5:K5"/>
    <mergeCell ref="I6:J6"/>
  </mergeCells>
  <pageMargins left="0.78740157499999996" right="0.78740157499999996" top="0.984251969" bottom="0.984251969" header="0.49212598499999999" footer="0.49212598499999999"/>
  <pageSetup orientation="portrait" horizontalDpi="120" verticalDpi="144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134"/>
  <sheetViews>
    <sheetView showGridLines="0" zoomScaleNormal="100" workbookViewId="0">
      <selection activeCell="A3" sqref="A3:K3"/>
    </sheetView>
  </sheetViews>
  <sheetFormatPr defaultColWidth="8.85546875" defaultRowHeight="12.75" x14ac:dyDescent="0.2"/>
  <cols>
    <col min="1" max="1" width="18.7109375" style="118" bestFit="1" customWidth="1"/>
    <col min="2" max="2" width="10.7109375" style="118" customWidth="1"/>
    <col min="3" max="3" width="12.28515625" style="118" bestFit="1" customWidth="1"/>
    <col min="4" max="4" width="10.7109375" style="118" bestFit="1" customWidth="1"/>
    <col min="5" max="5" width="12.28515625" style="118" bestFit="1" customWidth="1"/>
    <col min="6" max="6" width="12.28515625" style="118" customWidth="1"/>
    <col min="7" max="7" width="18.7109375" style="118" customWidth="1"/>
    <col min="8" max="8" width="10.28515625" style="118" customWidth="1"/>
    <col min="9" max="9" width="12.28515625" style="118" bestFit="1" customWidth="1"/>
    <col min="10" max="10" width="12.5703125" style="118" bestFit="1" customWidth="1"/>
    <col min="11" max="11" width="16.28515625" style="118" bestFit="1" customWidth="1"/>
    <col min="12" max="16384" width="8.85546875" style="118"/>
  </cols>
  <sheetData>
    <row r="1" spans="1:11" ht="24" thickBot="1" x14ac:dyDescent="0.25">
      <c r="A1" s="249" t="s">
        <v>187</v>
      </c>
      <c r="B1" s="250"/>
      <c r="C1" s="250"/>
      <c r="D1" s="250"/>
      <c r="E1" s="250"/>
      <c r="F1" s="250"/>
      <c r="G1" s="250"/>
      <c r="H1" s="250"/>
      <c r="I1" s="250"/>
      <c r="J1" s="250"/>
      <c r="K1" s="251"/>
    </row>
    <row r="2" spans="1:11" ht="18.75" thickBot="1" x14ac:dyDescent="0.25">
      <c r="A2" s="341" t="s">
        <v>14</v>
      </c>
      <c r="B2" s="342"/>
      <c r="C2" s="343" t="s">
        <v>200</v>
      </c>
      <c r="D2" s="343"/>
      <c r="E2" s="344"/>
      <c r="F2" s="344"/>
      <c r="G2" s="344"/>
      <c r="H2" s="344"/>
      <c r="I2" s="344"/>
      <c r="J2" s="344"/>
      <c r="K2" s="345"/>
    </row>
    <row r="3" spans="1:11" ht="13.5" thickBot="1" x14ac:dyDescent="0.25">
      <c r="A3" s="346" t="s">
        <v>29</v>
      </c>
      <c r="B3" s="347"/>
      <c r="C3" s="347"/>
      <c r="D3" s="347"/>
      <c r="E3" s="347"/>
      <c r="F3" s="347"/>
      <c r="G3" s="347"/>
      <c r="H3" s="347"/>
      <c r="I3" s="347"/>
      <c r="J3" s="347"/>
      <c r="K3" s="348"/>
    </row>
    <row r="4" spans="1:11" x14ac:dyDescent="0.2">
      <c r="A4" s="351" t="s">
        <v>178</v>
      </c>
      <c r="B4" s="352"/>
      <c r="C4" s="352"/>
      <c r="D4" s="352"/>
      <c r="E4" s="352"/>
      <c r="F4" s="352"/>
      <c r="G4" s="119" t="s">
        <v>27</v>
      </c>
      <c r="H4" s="349" t="str">
        <f>C2</f>
        <v>Janeiro/2026.</v>
      </c>
      <c r="I4" s="349"/>
      <c r="J4" s="349" t="s">
        <v>28</v>
      </c>
      <c r="K4" s="350"/>
    </row>
    <row r="5" spans="1:11" ht="12.75" customHeight="1" x14ac:dyDescent="0.2">
      <c r="A5" s="303" t="s">
        <v>182</v>
      </c>
      <c r="B5" s="304"/>
      <c r="C5" s="304"/>
      <c r="D5" s="304"/>
      <c r="E5" s="304"/>
      <c r="F5" s="304"/>
      <c r="G5" s="120">
        <v>120</v>
      </c>
      <c r="H5" s="320">
        <v>60</v>
      </c>
      <c r="I5" s="320"/>
      <c r="J5" s="320">
        <f>G5+H5</f>
        <v>180</v>
      </c>
      <c r="K5" s="321"/>
    </row>
    <row r="6" spans="1:11" x14ac:dyDescent="0.2">
      <c r="A6" s="303" t="s">
        <v>183</v>
      </c>
      <c r="B6" s="304"/>
      <c r="C6" s="304"/>
      <c r="D6" s="304"/>
      <c r="E6" s="304"/>
      <c r="F6" s="304"/>
      <c r="G6" s="120">
        <v>250</v>
      </c>
      <c r="H6" s="320">
        <v>100</v>
      </c>
      <c r="I6" s="320"/>
      <c r="J6" s="320">
        <f t="shared" ref="J6:J9" si="0">G6+H6</f>
        <v>350</v>
      </c>
      <c r="K6" s="321"/>
    </row>
    <row r="7" spans="1:11" x14ac:dyDescent="0.2">
      <c r="A7" s="303"/>
      <c r="B7" s="304"/>
      <c r="C7" s="304"/>
      <c r="D7" s="304"/>
      <c r="E7" s="304"/>
      <c r="F7" s="304"/>
      <c r="G7" s="120"/>
      <c r="H7" s="320"/>
      <c r="I7" s="320"/>
      <c r="J7" s="320">
        <f t="shared" si="0"/>
        <v>0</v>
      </c>
      <c r="K7" s="321"/>
    </row>
    <row r="8" spans="1:11" x14ac:dyDescent="0.2">
      <c r="A8" s="303"/>
      <c r="B8" s="304"/>
      <c r="C8" s="304"/>
      <c r="D8" s="304"/>
      <c r="E8" s="304"/>
      <c r="F8" s="304"/>
      <c r="G8" s="120"/>
      <c r="H8" s="320"/>
      <c r="I8" s="320"/>
      <c r="J8" s="320">
        <f t="shared" si="0"/>
        <v>0</v>
      </c>
      <c r="K8" s="321"/>
    </row>
    <row r="9" spans="1:11" ht="13.5" thickBot="1" x14ac:dyDescent="0.25">
      <c r="A9" s="329"/>
      <c r="B9" s="330"/>
      <c r="C9" s="330"/>
      <c r="D9" s="330"/>
      <c r="E9" s="330"/>
      <c r="F9" s="330"/>
      <c r="G9" s="131"/>
      <c r="H9" s="327"/>
      <c r="I9" s="327"/>
      <c r="J9" s="327">
        <f t="shared" si="0"/>
        <v>0</v>
      </c>
      <c r="K9" s="328"/>
    </row>
    <row r="10" spans="1:11" ht="13.5" thickBot="1" x14ac:dyDescent="0.25">
      <c r="A10" s="318" t="s">
        <v>31</v>
      </c>
      <c r="B10" s="319"/>
      <c r="C10" s="319"/>
      <c r="D10" s="319"/>
      <c r="E10" s="319"/>
      <c r="F10" s="319"/>
      <c r="G10" s="160">
        <f>SUM(G5:G9)</f>
        <v>370</v>
      </c>
      <c r="H10" s="311">
        <f>SUM(H5:H9)</f>
        <v>160</v>
      </c>
      <c r="I10" s="311"/>
      <c r="J10" s="311">
        <f>SUM(J5:K9)</f>
        <v>530</v>
      </c>
      <c r="K10" s="312"/>
    </row>
    <row r="12" spans="1:11" ht="13.5" thickBot="1" x14ac:dyDescent="0.25"/>
    <row r="13" spans="1:11" ht="13.5" thickBot="1" x14ac:dyDescent="0.25">
      <c r="A13" s="313" t="s">
        <v>179</v>
      </c>
      <c r="B13" s="314"/>
      <c r="C13" s="314"/>
      <c r="D13" s="314"/>
      <c r="E13" s="314"/>
      <c r="F13" s="314"/>
      <c r="G13" s="314"/>
      <c r="H13" s="314"/>
      <c r="I13" s="314"/>
      <c r="J13" s="314"/>
      <c r="K13" s="315"/>
    </row>
    <row r="14" spans="1:11" ht="13.5" thickBot="1" x14ac:dyDescent="0.25">
      <c r="A14" s="150"/>
      <c r="B14" s="151"/>
      <c r="C14" s="151"/>
      <c r="D14" s="151"/>
      <c r="E14" s="151"/>
      <c r="F14" s="151"/>
      <c r="G14" s="151"/>
      <c r="H14" s="151"/>
      <c r="I14" s="151"/>
      <c r="J14" s="151"/>
      <c r="K14" s="153"/>
    </row>
    <row r="15" spans="1:11" x14ac:dyDescent="0.2">
      <c r="A15" s="316" t="s">
        <v>100</v>
      </c>
      <c r="B15" s="317"/>
      <c r="C15" s="317"/>
      <c r="D15" s="317"/>
      <c r="E15" s="123">
        <v>1100</v>
      </c>
      <c r="G15" s="316" t="s">
        <v>100</v>
      </c>
      <c r="H15" s="317"/>
      <c r="I15" s="317"/>
      <c r="J15" s="317"/>
      <c r="K15" s="123">
        <f>E15</f>
        <v>1100</v>
      </c>
    </row>
    <row r="16" spans="1:11" x14ac:dyDescent="0.2">
      <c r="A16" s="303" t="s">
        <v>102</v>
      </c>
      <c r="B16" s="304"/>
      <c r="C16" s="304"/>
      <c r="D16" s="304"/>
      <c r="E16" s="124">
        <v>0.05</v>
      </c>
      <c r="G16" s="303" t="s">
        <v>102</v>
      </c>
      <c r="H16" s="304"/>
      <c r="I16" s="304"/>
      <c r="J16" s="304"/>
      <c r="K16" s="124">
        <v>0.1</v>
      </c>
    </row>
    <row r="17" spans="1:11" x14ac:dyDescent="0.2">
      <c r="A17" s="303" t="s">
        <v>101</v>
      </c>
      <c r="B17" s="304"/>
      <c r="C17" s="304"/>
      <c r="D17" s="304"/>
      <c r="E17" s="125">
        <f>E15*E16</f>
        <v>55</v>
      </c>
      <c r="G17" s="303" t="s">
        <v>101</v>
      </c>
      <c r="H17" s="304"/>
      <c r="I17" s="304"/>
      <c r="J17" s="304"/>
      <c r="K17" s="125">
        <f>K15*K16</f>
        <v>110</v>
      </c>
    </row>
    <row r="18" spans="1:11" ht="4.1500000000000004" customHeight="1" x14ac:dyDescent="0.2">
      <c r="A18" s="303"/>
      <c r="B18" s="304"/>
      <c r="C18" s="304"/>
      <c r="D18" s="304"/>
      <c r="E18" s="158"/>
      <c r="G18" s="303"/>
      <c r="H18" s="304"/>
      <c r="I18" s="304"/>
      <c r="J18" s="304"/>
      <c r="K18" s="158"/>
    </row>
    <row r="19" spans="1:11" x14ac:dyDescent="0.2">
      <c r="A19" s="296" t="s">
        <v>103</v>
      </c>
      <c r="B19" s="297"/>
      <c r="C19" s="298"/>
      <c r="D19" s="159">
        <v>12</v>
      </c>
      <c r="E19" s="125">
        <f>E17*D19</f>
        <v>660</v>
      </c>
      <c r="G19" s="296" t="s">
        <v>103</v>
      </c>
      <c r="H19" s="297"/>
      <c r="I19" s="298"/>
      <c r="J19" s="159">
        <v>12</v>
      </c>
      <c r="K19" s="125">
        <f>K17*J19</f>
        <v>1320</v>
      </c>
    </row>
    <row r="20" spans="1:11" ht="4.1500000000000004" customHeight="1" x14ac:dyDescent="0.2">
      <c r="A20" s="296"/>
      <c r="B20" s="297"/>
      <c r="C20" s="297"/>
      <c r="D20" s="297"/>
      <c r="E20" s="299"/>
      <c r="G20" s="296"/>
      <c r="H20" s="297"/>
      <c r="I20" s="297"/>
      <c r="J20" s="297"/>
      <c r="K20" s="299"/>
    </row>
    <row r="21" spans="1:11" ht="13.5" thickBot="1" x14ac:dyDescent="0.25">
      <c r="A21" s="300" t="s">
        <v>104</v>
      </c>
      <c r="B21" s="301"/>
      <c r="C21" s="302"/>
      <c r="D21" s="164">
        <v>60</v>
      </c>
      <c r="E21" s="126">
        <f>E17*D21</f>
        <v>3300</v>
      </c>
      <c r="G21" s="300" t="s">
        <v>104</v>
      </c>
      <c r="H21" s="301"/>
      <c r="I21" s="302"/>
      <c r="J21" s="164">
        <v>60</v>
      </c>
      <c r="K21" s="126">
        <f>K17*J21</f>
        <v>6600</v>
      </c>
    </row>
    <row r="22" spans="1:11" ht="13.5" thickBot="1" x14ac:dyDescent="0.25">
      <c r="A22" s="127"/>
      <c r="B22" s="128"/>
      <c r="C22" s="128"/>
      <c r="D22" s="128"/>
      <c r="E22" s="128"/>
      <c r="F22" s="128"/>
      <c r="G22" s="128"/>
      <c r="H22" s="128"/>
      <c r="I22" s="128"/>
      <c r="J22" s="128"/>
      <c r="K22" s="129"/>
    </row>
    <row r="23" spans="1:11" ht="13.5" thickBot="1" x14ac:dyDescent="0.25">
      <c r="A23" s="122"/>
      <c r="K23" s="154"/>
    </row>
    <row r="24" spans="1:11" x14ac:dyDescent="0.2">
      <c r="A24" s="316" t="s">
        <v>100</v>
      </c>
      <c r="B24" s="317"/>
      <c r="C24" s="317"/>
      <c r="D24" s="317"/>
      <c r="E24" s="123">
        <v>2000</v>
      </c>
      <c r="G24" s="316" t="s">
        <v>100</v>
      </c>
      <c r="H24" s="317"/>
      <c r="I24" s="317"/>
      <c r="J24" s="317"/>
      <c r="K24" s="123">
        <f>E24</f>
        <v>2000</v>
      </c>
    </row>
    <row r="25" spans="1:11" x14ac:dyDescent="0.2">
      <c r="A25" s="303" t="s">
        <v>102</v>
      </c>
      <c r="B25" s="304"/>
      <c r="C25" s="304"/>
      <c r="D25" s="304"/>
      <c r="E25" s="124">
        <v>0.05</v>
      </c>
      <c r="G25" s="303" t="s">
        <v>102</v>
      </c>
      <c r="H25" s="304"/>
      <c r="I25" s="304"/>
      <c r="J25" s="304"/>
      <c r="K25" s="124">
        <v>0.1</v>
      </c>
    </row>
    <row r="26" spans="1:11" x14ac:dyDescent="0.2">
      <c r="A26" s="303" t="s">
        <v>101</v>
      </c>
      <c r="B26" s="304"/>
      <c r="C26" s="304"/>
      <c r="D26" s="304"/>
      <c r="E26" s="125">
        <f>E24*E25</f>
        <v>100</v>
      </c>
      <c r="G26" s="303" t="s">
        <v>101</v>
      </c>
      <c r="H26" s="304"/>
      <c r="I26" s="304"/>
      <c r="J26" s="304"/>
      <c r="K26" s="125">
        <f>K24*K25</f>
        <v>200</v>
      </c>
    </row>
    <row r="27" spans="1:11" ht="4.1500000000000004" customHeight="1" x14ac:dyDescent="0.2">
      <c r="A27" s="303"/>
      <c r="B27" s="304"/>
      <c r="C27" s="304"/>
      <c r="D27" s="304"/>
      <c r="E27" s="158"/>
      <c r="G27" s="303"/>
      <c r="H27" s="304"/>
      <c r="I27" s="304"/>
      <c r="J27" s="304"/>
      <c r="K27" s="158"/>
    </row>
    <row r="28" spans="1:11" x14ac:dyDescent="0.2">
      <c r="A28" s="296" t="s">
        <v>103</v>
      </c>
      <c r="B28" s="297"/>
      <c r="C28" s="298"/>
      <c r="D28" s="159">
        <v>12</v>
      </c>
      <c r="E28" s="125">
        <f>E26*D28</f>
        <v>1200</v>
      </c>
      <c r="G28" s="296" t="s">
        <v>103</v>
      </c>
      <c r="H28" s="297"/>
      <c r="I28" s="298"/>
      <c r="J28" s="159">
        <v>12</v>
      </c>
      <c r="K28" s="125">
        <f>K26*J28</f>
        <v>2400</v>
      </c>
    </row>
    <row r="29" spans="1:11" ht="4.1500000000000004" customHeight="1" x14ac:dyDescent="0.2">
      <c r="A29" s="296"/>
      <c r="B29" s="297"/>
      <c r="C29" s="297"/>
      <c r="D29" s="297"/>
      <c r="E29" s="299"/>
      <c r="G29" s="296"/>
      <c r="H29" s="297"/>
      <c r="I29" s="297"/>
      <c r="J29" s="297"/>
      <c r="K29" s="299"/>
    </row>
    <row r="30" spans="1:11" ht="13.5" thickBot="1" x14ac:dyDescent="0.25">
      <c r="A30" s="300" t="s">
        <v>104</v>
      </c>
      <c r="B30" s="301"/>
      <c r="C30" s="302"/>
      <c r="D30" s="164">
        <v>60</v>
      </c>
      <c r="E30" s="126">
        <f>E26*D30</f>
        <v>6000</v>
      </c>
      <c r="G30" s="300" t="s">
        <v>104</v>
      </c>
      <c r="H30" s="301"/>
      <c r="I30" s="302"/>
      <c r="J30" s="164">
        <v>60</v>
      </c>
      <c r="K30" s="126">
        <f>K26*J30</f>
        <v>12000</v>
      </c>
    </row>
    <row r="31" spans="1:11" ht="13.5" thickBot="1" x14ac:dyDescent="0.25">
      <c r="A31" s="127"/>
      <c r="B31" s="128"/>
      <c r="C31" s="128"/>
      <c r="D31" s="128"/>
      <c r="E31" s="128"/>
      <c r="F31" s="128"/>
      <c r="G31" s="128"/>
      <c r="H31" s="128"/>
      <c r="I31" s="128"/>
      <c r="J31" s="128"/>
      <c r="K31" s="129"/>
    </row>
    <row r="32" spans="1:11" ht="13.5" thickBot="1" x14ac:dyDescent="0.25"/>
    <row r="33" spans="1:11" ht="13.5" thickBot="1" x14ac:dyDescent="0.25">
      <c r="A33" s="313" t="s">
        <v>105</v>
      </c>
      <c r="B33" s="314"/>
      <c r="C33" s="314"/>
      <c r="D33" s="314"/>
      <c r="E33" s="314"/>
      <c r="F33" s="314"/>
      <c r="G33" s="314"/>
      <c r="H33" s="314"/>
      <c r="I33" s="314"/>
      <c r="J33" s="314"/>
      <c r="K33" s="315"/>
    </row>
    <row r="34" spans="1:11" x14ac:dyDescent="0.2">
      <c r="A34" s="305" t="s">
        <v>106</v>
      </c>
      <c r="B34" s="306"/>
      <c r="C34" s="306"/>
      <c r="D34" s="306"/>
      <c r="E34" s="306"/>
      <c r="F34" s="306"/>
      <c r="G34" s="306"/>
      <c r="H34" s="306"/>
      <c r="I34" s="306"/>
      <c r="J34" s="306"/>
      <c r="K34" s="307"/>
    </row>
    <row r="35" spans="1:11" ht="13.5" thickBot="1" x14ac:dyDescent="0.25">
      <c r="A35" s="338" t="s">
        <v>181</v>
      </c>
      <c r="B35" s="339"/>
      <c r="C35" s="339"/>
      <c r="D35" s="339"/>
      <c r="E35" s="339"/>
      <c r="F35" s="339"/>
      <c r="G35" s="339"/>
      <c r="H35" s="339"/>
      <c r="I35" s="339"/>
      <c r="J35" s="339"/>
      <c r="K35" s="340"/>
    </row>
    <row r="36" spans="1:11" ht="13.5" thickBot="1" x14ac:dyDescent="0.25">
      <c r="A36" s="122"/>
      <c r="K36" s="154"/>
    </row>
    <row r="37" spans="1:11" ht="13.5" thickBot="1" x14ac:dyDescent="0.25">
      <c r="A37" s="322" t="s">
        <v>107</v>
      </c>
      <c r="B37" s="323"/>
      <c r="C37" s="161">
        <v>55</v>
      </c>
      <c r="D37" s="324" t="s">
        <v>172</v>
      </c>
      <c r="E37" s="324" t="s">
        <v>27</v>
      </c>
      <c r="F37" s="155"/>
      <c r="G37" s="322" t="s">
        <v>107</v>
      </c>
      <c r="H37" s="323"/>
      <c r="I37" s="161">
        <v>110</v>
      </c>
      <c r="J37" s="324" t="s">
        <v>172</v>
      </c>
      <c r="K37" s="324" t="s">
        <v>27</v>
      </c>
    </row>
    <row r="38" spans="1:11" ht="13.5" thickBot="1" x14ac:dyDescent="0.25">
      <c r="A38" s="331" t="s">
        <v>168</v>
      </c>
      <c r="B38" s="332"/>
      <c r="C38" s="136">
        <v>5.0000000000000001E-3</v>
      </c>
      <c r="D38" s="325"/>
      <c r="E38" s="325"/>
      <c r="F38" s="155"/>
      <c r="G38" s="331" t="s">
        <v>168</v>
      </c>
      <c r="H38" s="332"/>
      <c r="I38" s="136">
        <v>5.0000000000000001E-3</v>
      </c>
      <c r="J38" s="325"/>
      <c r="K38" s="325"/>
    </row>
    <row r="39" spans="1:11" ht="13.5" thickBot="1" x14ac:dyDescent="0.25">
      <c r="A39" s="137" t="s">
        <v>169</v>
      </c>
      <c r="B39" s="137" t="s">
        <v>170</v>
      </c>
      <c r="C39" s="138" t="s">
        <v>171</v>
      </c>
      <c r="D39" s="326"/>
      <c r="E39" s="326"/>
      <c r="F39" s="155"/>
      <c r="G39" s="137" t="s">
        <v>169</v>
      </c>
      <c r="H39" s="137" t="s">
        <v>170</v>
      </c>
      <c r="I39" s="138" t="s">
        <v>171</v>
      </c>
      <c r="J39" s="326"/>
      <c r="K39" s="326"/>
    </row>
    <row r="40" spans="1:11" x14ac:dyDescent="0.2">
      <c r="A40" s="139" t="s">
        <v>108</v>
      </c>
      <c r="B40" s="134">
        <v>44501</v>
      </c>
      <c r="C40" s="140">
        <f>$C$37</f>
        <v>55</v>
      </c>
      <c r="D40" s="148">
        <f>0</f>
        <v>0</v>
      </c>
      <c r="E40" s="141">
        <f>C40</f>
        <v>55</v>
      </c>
      <c r="F40" s="156"/>
      <c r="G40" s="139" t="s">
        <v>108</v>
      </c>
      <c r="H40" s="134">
        <v>44501</v>
      </c>
      <c r="I40" s="140">
        <f>$I$37</f>
        <v>110</v>
      </c>
      <c r="J40" s="148">
        <f>0</f>
        <v>0</v>
      </c>
      <c r="K40" s="141">
        <f>I40</f>
        <v>110</v>
      </c>
    </row>
    <row r="41" spans="1:11" x14ac:dyDescent="0.2">
      <c r="A41" s="142" t="s">
        <v>109</v>
      </c>
      <c r="B41" s="130">
        <v>44531</v>
      </c>
      <c r="C41" s="143">
        <f t="shared" ref="C41:C99" si="1">$C$37</f>
        <v>55</v>
      </c>
      <c r="D41" s="149">
        <f>E40*$C$38</f>
        <v>0.27500000000000002</v>
      </c>
      <c r="E41" s="144">
        <f>E40+(E40*$C$38)+C41</f>
        <v>110.27500000000001</v>
      </c>
      <c r="F41" s="157"/>
      <c r="G41" s="142" t="s">
        <v>109</v>
      </c>
      <c r="H41" s="130">
        <v>44531</v>
      </c>
      <c r="I41" s="143">
        <f>$I$37</f>
        <v>110</v>
      </c>
      <c r="J41" s="149">
        <f>K40*$I$38</f>
        <v>0.55000000000000004</v>
      </c>
      <c r="K41" s="144">
        <f>K40+(K40*$I$38)+I41</f>
        <v>220.55</v>
      </c>
    </row>
    <row r="42" spans="1:11" x14ac:dyDescent="0.2">
      <c r="A42" s="142" t="s">
        <v>110</v>
      </c>
      <c r="B42" s="130">
        <v>44562</v>
      </c>
      <c r="C42" s="143">
        <f t="shared" si="1"/>
        <v>55</v>
      </c>
      <c r="D42" s="149">
        <f t="shared" ref="D42:D99" si="2">E41*$C$38</f>
        <v>0.55137500000000006</v>
      </c>
      <c r="E42" s="144">
        <f>E41+(E41*$C$38)+C42</f>
        <v>165.82637499999998</v>
      </c>
      <c r="F42" s="157"/>
      <c r="G42" s="142" t="s">
        <v>110</v>
      </c>
      <c r="H42" s="130">
        <v>44562</v>
      </c>
      <c r="I42" s="143">
        <f t="shared" ref="I42:I99" si="3">$I$37</f>
        <v>110</v>
      </c>
      <c r="J42" s="149">
        <f t="shared" ref="J42:J99" si="4">K41*$I$38</f>
        <v>1.1027500000000001</v>
      </c>
      <c r="K42" s="144">
        <f t="shared" ref="K42:K99" si="5">K41+(K41*$I$38)+I42</f>
        <v>331.65274999999997</v>
      </c>
    </row>
    <row r="43" spans="1:11" x14ac:dyDescent="0.2">
      <c r="A43" s="142" t="s">
        <v>111</v>
      </c>
      <c r="B43" s="130">
        <v>44593</v>
      </c>
      <c r="C43" s="143">
        <f t="shared" si="1"/>
        <v>55</v>
      </c>
      <c r="D43" s="149">
        <f t="shared" si="2"/>
        <v>0.82913187499999996</v>
      </c>
      <c r="E43" s="144">
        <f t="shared" ref="E43:E99" si="6">E42+(E42*$C$38)+C43</f>
        <v>221.65550687499999</v>
      </c>
      <c r="F43" s="157"/>
      <c r="G43" s="142" t="s">
        <v>111</v>
      </c>
      <c r="H43" s="130">
        <v>44593</v>
      </c>
      <c r="I43" s="143">
        <f t="shared" si="3"/>
        <v>110</v>
      </c>
      <c r="J43" s="149">
        <f t="shared" si="4"/>
        <v>1.6582637499999999</v>
      </c>
      <c r="K43" s="144">
        <f t="shared" si="5"/>
        <v>443.31101374999997</v>
      </c>
    </row>
    <row r="44" spans="1:11" x14ac:dyDescent="0.2">
      <c r="A44" s="142" t="s">
        <v>112</v>
      </c>
      <c r="B44" s="130">
        <v>44621</v>
      </c>
      <c r="C44" s="143">
        <f t="shared" si="1"/>
        <v>55</v>
      </c>
      <c r="D44" s="149">
        <f t="shared" si="2"/>
        <v>1.108277534375</v>
      </c>
      <c r="E44" s="144">
        <f t="shared" si="6"/>
        <v>277.76378440937498</v>
      </c>
      <c r="F44" s="157"/>
      <c r="G44" s="142" t="s">
        <v>112</v>
      </c>
      <c r="H44" s="130">
        <v>44621</v>
      </c>
      <c r="I44" s="143">
        <f t="shared" si="3"/>
        <v>110</v>
      </c>
      <c r="J44" s="149">
        <f t="shared" si="4"/>
        <v>2.21655506875</v>
      </c>
      <c r="K44" s="144">
        <f t="shared" si="5"/>
        <v>555.52756881874996</v>
      </c>
    </row>
    <row r="45" spans="1:11" x14ac:dyDescent="0.2">
      <c r="A45" s="142" t="s">
        <v>113</v>
      </c>
      <c r="B45" s="130">
        <v>44652</v>
      </c>
      <c r="C45" s="143">
        <f t="shared" si="1"/>
        <v>55</v>
      </c>
      <c r="D45" s="149">
        <f t="shared" si="2"/>
        <v>1.388818922046875</v>
      </c>
      <c r="E45" s="144">
        <f t="shared" si="6"/>
        <v>334.15260333142186</v>
      </c>
      <c r="F45" s="157"/>
      <c r="G45" s="142" t="s">
        <v>113</v>
      </c>
      <c r="H45" s="130">
        <v>44652</v>
      </c>
      <c r="I45" s="143">
        <f t="shared" si="3"/>
        <v>110</v>
      </c>
      <c r="J45" s="149">
        <f t="shared" si="4"/>
        <v>2.7776378440937499</v>
      </c>
      <c r="K45" s="144">
        <f t="shared" si="5"/>
        <v>668.30520666284372</v>
      </c>
    </row>
    <row r="46" spans="1:11" x14ac:dyDescent="0.2">
      <c r="A46" s="142" t="s">
        <v>114</v>
      </c>
      <c r="B46" s="130">
        <v>44682</v>
      </c>
      <c r="C46" s="143">
        <f t="shared" si="1"/>
        <v>55</v>
      </c>
      <c r="D46" s="149">
        <f t="shared" si="2"/>
        <v>1.6707630166571092</v>
      </c>
      <c r="E46" s="144">
        <f t="shared" si="6"/>
        <v>390.82336634807899</v>
      </c>
      <c r="F46" s="157"/>
      <c r="G46" s="142" t="s">
        <v>114</v>
      </c>
      <c r="H46" s="130">
        <v>44682</v>
      </c>
      <c r="I46" s="143">
        <f t="shared" si="3"/>
        <v>110</v>
      </c>
      <c r="J46" s="149">
        <f t="shared" si="4"/>
        <v>3.3415260333142185</v>
      </c>
      <c r="K46" s="144">
        <f t="shared" si="5"/>
        <v>781.64673269615798</v>
      </c>
    </row>
    <row r="47" spans="1:11" x14ac:dyDescent="0.2">
      <c r="A47" s="142" t="s">
        <v>115</v>
      </c>
      <c r="B47" s="130">
        <v>44713</v>
      </c>
      <c r="C47" s="143">
        <f t="shared" si="1"/>
        <v>55</v>
      </c>
      <c r="D47" s="149">
        <f t="shared" si="2"/>
        <v>1.954116831740395</v>
      </c>
      <c r="E47" s="144">
        <f t="shared" si="6"/>
        <v>447.7774831798194</v>
      </c>
      <c r="F47" s="157"/>
      <c r="G47" s="142" t="s">
        <v>115</v>
      </c>
      <c r="H47" s="130">
        <v>44713</v>
      </c>
      <c r="I47" s="143">
        <f t="shared" si="3"/>
        <v>110</v>
      </c>
      <c r="J47" s="149">
        <f t="shared" si="4"/>
        <v>3.9082336634807899</v>
      </c>
      <c r="K47" s="144">
        <f t="shared" si="5"/>
        <v>895.5549663596388</v>
      </c>
    </row>
    <row r="48" spans="1:11" x14ac:dyDescent="0.2">
      <c r="A48" s="142" t="s">
        <v>116</v>
      </c>
      <c r="B48" s="130">
        <v>44743</v>
      </c>
      <c r="C48" s="143">
        <f t="shared" si="1"/>
        <v>55</v>
      </c>
      <c r="D48" s="149">
        <f t="shared" si="2"/>
        <v>2.238887415899097</v>
      </c>
      <c r="E48" s="144">
        <f t="shared" si="6"/>
        <v>505.01637059571851</v>
      </c>
      <c r="F48" s="157"/>
      <c r="G48" s="142" t="s">
        <v>116</v>
      </c>
      <c r="H48" s="130">
        <v>44743</v>
      </c>
      <c r="I48" s="143">
        <f t="shared" si="3"/>
        <v>110</v>
      </c>
      <c r="J48" s="149">
        <f t="shared" si="4"/>
        <v>4.477774831798194</v>
      </c>
      <c r="K48" s="144">
        <f t="shared" si="5"/>
        <v>1010.032741191437</v>
      </c>
    </row>
    <row r="49" spans="1:11" x14ac:dyDescent="0.2">
      <c r="A49" s="142" t="s">
        <v>117</v>
      </c>
      <c r="B49" s="130">
        <v>44774</v>
      </c>
      <c r="C49" s="143">
        <f t="shared" si="1"/>
        <v>55</v>
      </c>
      <c r="D49" s="149">
        <f t="shared" si="2"/>
        <v>2.5250818529785928</v>
      </c>
      <c r="E49" s="144">
        <f t="shared" si="6"/>
        <v>562.5414524486971</v>
      </c>
      <c r="F49" s="157"/>
      <c r="G49" s="142" t="s">
        <v>117</v>
      </c>
      <c r="H49" s="130">
        <v>44774</v>
      </c>
      <c r="I49" s="143">
        <f t="shared" si="3"/>
        <v>110</v>
      </c>
      <c r="J49" s="149">
        <f t="shared" si="4"/>
        <v>5.0501637059571856</v>
      </c>
      <c r="K49" s="144">
        <f t="shared" si="5"/>
        <v>1125.0829048973942</v>
      </c>
    </row>
    <row r="50" spans="1:11" x14ac:dyDescent="0.2">
      <c r="A50" s="142" t="s">
        <v>118</v>
      </c>
      <c r="B50" s="130">
        <v>44805</v>
      </c>
      <c r="C50" s="143">
        <f t="shared" si="1"/>
        <v>55</v>
      </c>
      <c r="D50" s="149">
        <f t="shared" si="2"/>
        <v>2.8127072622434857</v>
      </c>
      <c r="E50" s="144">
        <f t="shared" si="6"/>
        <v>620.35415971094062</v>
      </c>
      <c r="F50" s="157"/>
      <c r="G50" s="142" t="s">
        <v>118</v>
      </c>
      <c r="H50" s="130">
        <v>44805</v>
      </c>
      <c r="I50" s="143">
        <f t="shared" si="3"/>
        <v>110</v>
      </c>
      <c r="J50" s="149">
        <f t="shared" si="4"/>
        <v>5.6254145244869713</v>
      </c>
      <c r="K50" s="144">
        <f t="shared" si="5"/>
        <v>1240.7083194218812</v>
      </c>
    </row>
    <row r="51" spans="1:11" x14ac:dyDescent="0.2">
      <c r="A51" s="142" t="s">
        <v>119</v>
      </c>
      <c r="B51" s="130">
        <v>44835</v>
      </c>
      <c r="C51" s="143">
        <f t="shared" si="1"/>
        <v>55</v>
      </c>
      <c r="D51" s="149">
        <f t="shared" si="2"/>
        <v>3.1017707985547034</v>
      </c>
      <c r="E51" s="144">
        <f t="shared" si="6"/>
        <v>678.45593050949537</v>
      </c>
      <c r="F51" s="157"/>
      <c r="G51" s="142" t="s">
        <v>119</v>
      </c>
      <c r="H51" s="130">
        <v>44835</v>
      </c>
      <c r="I51" s="143">
        <f t="shared" si="3"/>
        <v>110</v>
      </c>
      <c r="J51" s="149">
        <f t="shared" si="4"/>
        <v>6.2035415971094068</v>
      </c>
      <c r="K51" s="144">
        <f t="shared" si="5"/>
        <v>1356.9118610189907</v>
      </c>
    </row>
    <row r="52" spans="1:11" x14ac:dyDescent="0.2">
      <c r="A52" s="142" t="s">
        <v>120</v>
      </c>
      <c r="B52" s="130">
        <v>44866</v>
      </c>
      <c r="C52" s="143">
        <f t="shared" si="1"/>
        <v>55</v>
      </c>
      <c r="D52" s="149">
        <f t="shared" si="2"/>
        <v>3.3922796525474768</v>
      </c>
      <c r="E52" s="144">
        <f t="shared" si="6"/>
        <v>736.84821016204285</v>
      </c>
      <c r="F52" s="157"/>
      <c r="G52" s="142" t="s">
        <v>120</v>
      </c>
      <c r="H52" s="130">
        <v>44866</v>
      </c>
      <c r="I52" s="143">
        <f t="shared" si="3"/>
        <v>110</v>
      </c>
      <c r="J52" s="149">
        <f t="shared" si="4"/>
        <v>6.7845593050949535</v>
      </c>
      <c r="K52" s="144">
        <f t="shared" si="5"/>
        <v>1473.6964203240857</v>
      </c>
    </row>
    <row r="53" spans="1:11" x14ac:dyDescent="0.2">
      <c r="A53" s="142" t="s">
        <v>121</v>
      </c>
      <c r="B53" s="130">
        <v>44896</v>
      </c>
      <c r="C53" s="143">
        <f t="shared" si="1"/>
        <v>55</v>
      </c>
      <c r="D53" s="149">
        <f t="shared" si="2"/>
        <v>3.6842410508102144</v>
      </c>
      <c r="E53" s="144">
        <f t="shared" si="6"/>
        <v>795.53245121285306</v>
      </c>
      <c r="F53" s="157"/>
      <c r="G53" s="142" t="s">
        <v>121</v>
      </c>
      <c r="H53" s="130">
        <v>44896</v>
      </c>
      <c r="I53" s="143">
        <f t="shared" si="3"/>
        <v>110</v>
      </c>
      <c r="J53" s="149">
        <f t="shared" si="4"/>
        <v>7.3684821016204287</v>
      </c>
      <c r="K53" s="144">
        <f t="shared" si="5"/>
        <v>1591.0649024257061</v>
      </c>
    </row>
    <row r="54" spans="1:11" x14ac:dyDescent="0.2">
      <c r="A54" s="142" t="s">
        <v>122</v>
      </c>
      <c r="B54" s="130">
        <v>44927</v>
      </c>
      <c r="C54" s="143">
        <f t="shared" si="1"/>
        <v>55</v>
      </c>
      <c r="D54" s="149">
        <f t="shared" si="2"/>
        <v>3.9776622560642654</v>
      </c>
      <c r="E54" s="144">
        <f t="shared" si="6"/>
        <v>854.51011346891733</v>
      </c>
      <c r="F54" s="157"/>
      <c r="G54" s="142" t="s">
        <v>122</v>
      </c>
      <c r="H54" s="130">
        <v>44927</v>
      </c>
      <c r="I54" s="143">
        <f t="shared" si="3"/>
        <v>110</v>
      </c>
      <c r="J54" s="149">
        <f t="shared" si="4"/>
        <v>7.9553245121285308</v>
      </c>
      <c r="K54" s="144">
        <f t="shared" si="5"/>
        <v>1709.0202269378347</v>
      </c>
    </row>
    <row r="55" spans="1:11" x14ac:dyDescent="0.2">
      <c r="A55" s="142" t="s">
        <v>123</v>
      </c>
      <c r="B55" s="130">
        <v>44958</v>
      </c>
      <c r="C55" s="143">
        <f t="shared" si="1"/>
        <v>55</v>
      </c>
      <c r="D55" s="149">
        <f t="shared" si="2"/>
        <v>4.2725505673445863</v>
      </c>
      <c r="E55" s="144">
        <f t="shared" si="6"/>
        <v>913.78266403626196</v>
      </c>
      <c r="F55" s="157"/>
      <c r="G55" s="142" t="s">
        <v>123</v>
      </c>
      <c r="H55" s="130">
        <v>44958</v>
      </c>
      <c r="I55" s="143">
        <f t="shared" si="3"/>
        <v>110</v>
      </c>
      <c r="J55" s="149">
        <f t="shared" si="4"/>
        <v>8.5451011346891725</v>
      </c>
      <c r="K55" s="144">
        <f t="shared" si="5"/>
        <v>1827.5653280725239</v>
      </c>
    </row>
    <row r="56" spans="1:11" x14ac:dyDescent="0.2">
      <c r="A56" s="142" t="s">
        <v>124</v>
      </c>
      <c r="B56" s="130">
        <v>44986</v>
      </c>
      <c r="C56" s="143">
        <f t="shared" si="1"/>
        <v>55</v>
      </c>
      <c r="D56" s="149">
        <f t="shared" si="2"/>
        <v>4.5689133201813101</v>
      </c>
      <c r="E56" s="144">
        <f t="shared" si="6"/>
        <v>973.35157735644327</v>
      </c>
      <c r="F56" s="157"/>
      <c r="G56" s="142" t="s">
        <v>124</v>
      </c>
      <c r="H56" s="130">
        <v>44986</v>
      </c>
      <c r="I56" s="143">
        <f t="shared" si="3"/>
        <v>110</v>
      </c>
      <c r="J56" s="149">
        <f t="shared" si="4"/>
        <v>9.1378266403626203</v>
      </c>
      <c r="K56" s="144">
        <f t="shared" si="5"/>
        <v>1946.7031547128865</v>
      </c>
    </row>
    <row r="57" spans="1:11" x14ac:dyDescent="0.2">
      <c r="A57" s="142" t="s">
        <v>125</v>
      </c>
      <c r="B57" s="130">
        <v>45017</v>
      </c>
      <c r="C57" s="143">
        <f t="shared" si="1"/>
        <v>55</v>
      </c>
      <c r="D57" s="149">
        <f t="shared" si="2"/>
        <v>4.8667578867822163</v>
      </c>
      <c r="E57" s="144">
        <f t="shared" si="6"/>
        <v>1033.2183352432255</v>
      </c>
      <c r="F57" s="157"/>
      <c r="G57" s="142" t="s">
        <v>125</v>
      </c>
      <c r="H57" s="130">
        <v>45017</v>
      </c>
      <c r="I57" s="143">
        <f t="shared" si="3"/>
        <v>110</v>
      </c>
      <c r="J57" s="149">
        <f t="shared" si="4"/>
        <v>9.7335157735644326</v>
      </c>
      <c r="K57" s="144">
        <f t="shared" si="5"/>
        <v>2066.436670486451</v>
      </c>
    </row>
    <row r="58" spans="1:11" x14ac:dyDescent="0.2">
      <c r="A58" s="142" t="s">
        <v>126</v>
      </c>
      <c r="B58" s="130">
        <v>45047</v>
      </c>
      <c r="C58" s="143">
        <f t="shared" si="1"/>
        <v>55</v>
      </c>
      <c r="D58" s="149">
        <f t="shared" si="2"/>
        <v>5.1660916762161273</v>
      </c>
      <c r="E58" s="144">
        <f t="shared" si="6"/>
        <v>1093.3844269194417</v>
      </c>
      <c r="F58" s="157"/>
      <c r="G58" s="142" t="s">
        <v>126</v>
      </c>
      <c r="H58" s="130">
        <v>45047</v>
      </c>
      <c r="I58" s="143">
        <f t="shared" si="3"/>
        <v>110</v>
      </c>
      <c r="J58" s="149">
        <f t="shared" si="4"/>
        <v>10.332183352432255</v>
      </c>
      <c r="K58" s="144">
        <f t="shared" si="5"/>
        <v>2186.7688538388834</v>
      </c>
    </row>
    <row r="59" spans="1:11" x14ac:dyDescent="0.2">
      <c r="A59" s="142" t="s">
        <v>127</v>
      </c>
      <c r="B59" s="130">
        <v>45078</v>
      </c>
      <c r="C59" s="143">
        <f t="shared" si="1"/>
        <v>55</v>
      </c>
      <c r="D59" s="149">
        <f t="shared" si="2"/>
        <v>5.4669221345972083</v>
      </c>
      <c r="E59" s="144">
        <f t="shared" si="6"/>
        <v>1153.8513490540388</v>
      </c>
      <c r="F59" s="157"/>
      <c r="G59" s="142" t="s">
        <v>127</v>
      </c>
      <c r="H59" s="130">
        <v>45078</v>
      </c>
      <c r="I59" s="143">
        <f t="shared" si="3"/>
        <v>110</v>
      </c>
      <c r="J59" s="149">
        <f t="shared" si="4"/>
        <v>10.933844269194417</v>
      </c>
      <c r="K59" s="144">
        <f t="shared" si="5"/>
        <v>2307.7026981080776</v>
      </c>
    </row>
    <row r="60" spans="1:11" x14ac:dyDescent="0.2">
      <c r="A60" s="142" t="s">
        <v>128</v>
      </c>
      <c r="B60" s="130">
        <v>45108</v>
      </c>
      <c r="C60" s="143">
        <f t="shared" si="1"/>
        <v>55</v>
      </c>
      <c r="D60" s="149">
        <f t="shared" si="2"/>
        <v>5.7692567452701944</v>
      </c>
      <c r="E60" s="144">
        <f t="shared" si="6"/>
        <v>1214.620605799309</v>
      </c>
      <c r="F60" s="157"/>
      <c r="G60" s="142" t="s">
        <v>128</v>
      </c>
      <c r="H60" s="130">
        <v>45108</v>
      </c>
      <c r="I60" s="143">
        <f t="shared" si="3"/>
        <v>110</v>
      </c>
      <c r="J60" s="149">
        <f t="shared" si="4"/>
        <v>11.538513490540389</v>
      </c>
      <c r="K60" s="144">
        <f t="shared" si="5"/>
        <v>2429.2412115986181</v>
      </c>
    </row>
    <row r="61" spans="1:11" x14ac:dyDescent="0.2">
      <c r="A61" s="142" t="s">
        <v>129</v>
      </c>
      <c r="B61" s="130">
        <v>45139</v>
      </c>
      <c r="C61" s="143">
        <f t="shared" si="1"/>
        <v>55</v>
      </c>
      <c r="D61" s="149">
        <f t="shared" si="2"/>
        <v>6.0731030289965453</v>
      </c>
      <c r="E61" s="144">
        <f t="shared" si="6"/>
        <v>1275.6937088283055</v>
      </c>
      <c r="F61" s="157"/>
      <c r="G61" s="142" t="s">
        <v>129</v>
      </c>
      <c r="H61" s="130">
        <v>45139</v>
      </c>
      <c r="I61" s="143">
        <f t="shared" si="3"/>
        <v>110</v>
      </c>
      <c r="J61" s="149">
        <f t="shared" si="4"/>
        <v>12.146206057993091</v>
      </c>
      <c r="K61" s="144">
        <f t="shared" si="5"/>
        <v>2551.387417656611</v>
      </c>
    </row>
    <row r="62" spans="1:11" x14ac:dyDescent="0.2">
      <c r="A62" s="142" t="s">
        <v>130</v>
      </c>
      <c r="B62" s="130">
        <v>45170</v>
      </c>
      <c r="C62" s="143">
        <f t="shared" si="1"/>
        <v>55</v>
      </c>
      <c r="D62" s="149">
        <f t="shared" si="2"/>
        <v>6.3784685441415272</v>
      </c>
      <c r="E62" s="144">
        <f t="shared" si="6"/>
        <v>1337.072177372447</v>
      </c>
      <c r="F62" s="157"/>
      <c r="G62" s="142" t="s">
        <v>130</v>
      </c>
      <c r="H62" s="130">
        <v>45170</v>
      </c>
      <c r="I62" s="143">
        <f t="shared" si="3"/>
        <v>110</v>
      </c>
      <c r="J62" s="149">
        <f t="shared" si="4"/>
        <v>12.756937088283054</v>
      </c>
      <c r="K62" s="144">
        <f t="shared" si="5"/>
        <v>2674.1443547448939</v>
      </c>
    </row>
    <row r="63" spans="1:11" x14ac:dyDescent="0.2">
      <c r="A63" s="142" t="s">
        <v>131</v>
      </c>
      <c r="B63" s="130">
        <v>45200</v>
      </c>
      <c r="C63" s="143">
        <f t="shared" si="1"/>
        <v>55</v>
      </c>
      <c r="D63" s="149">
        <f t="shared" si="2"/>
        <v>6.6853608868622345</v>
      </c>
      <c r="E63" s="144">
        <f t="shared" si="6"/>
        <v>1398.7575382593093</v>
      </c>
      <c r="F63" s="157"/>
      <c r="G63" s="142" t="s">
        <v>131</v>
      </c>
      <c r="H63" s="130">
        <v>45200</v>
      </c>
      <c r="I63" s="143">
        <f t="shared" si="3"/>
        <v>110</v>
      </c>
      <c r="J63" s="149">
        <f t="shared" si="4"/>
        <v>13.370721773724469</v>
      </c>
      <c r="K63" s="144">
        <f t="shared" si="5"/>
        <v>2797.5150765186186</v>
      </c>
    </row>
    <row r="64" spans="1:11" x14ac:dyDescent="0.2">
      <c r="A64" s="142" t="s">
        <v>132</v>
      </c>
      <c r="B64" s="130">
        <v>45231</v>
      </c>
      <c r="C64" s="143">
        <f t="shared" si="1"/>
        <v>55</v>
      </c>
      <c r="D64" s="149">
        <f t="shared" si="2"/>
        <v>6.9937876912965464</v>
      </c>
      <c r="E64" s="144">
        <f t="shared" si="6"/>
        <v>1460.7513259506059</v>
      </c>
      <c r="F64" s="157"/>
      <c r="G64" s="142" t="s">
        <v>132</v>
      </c>
      <c r="H64" s="130">
        <v>45231</v>
      </c>
      <c r="I64" s="143">
        <f t="shared" si="3"/>
        <v>110</v>
      </c>
      <c r="J64" s="149">
        <f t="shared" si="4"/>
        <v>13.987575382593093</v>
      </c>
      <c r="K64" s="144">
        <f t="shared" si="5"/>
        <v>2921.5026519012117</v>
      </c>
    </row>
    <row r="65" spans="1:11" x14ac:dyDescent="0.2">
      <c r="A65" s="142" t="s">
        <v>133</v>
      </c>
      <c r="B65" s="130">
        <v>45261</v>
      </c>
      <c r="C65" s="143">
        <f t="shared" si="1"/>
        <v>55</v>
      </c>
      <c r="D65" s="149">
        <f t="shared" si="2"/>
        <v>7.3037566297530292</v>
      </c>
      <c r="E65" s="144">
        <f t="shared" si="6"/>
        <v>1523.0550825803589</v>
      </c>
      <c r="F65" s="157"/>
      <c r="G65" s="142" t="s">
        <v>133</v>
      </c>
      <c r="H65" s="130">
        <v>45261</v>
      </c>
      <c r="I65" s="143">
        <f t="shared" si="3"/>
        <v>110</v>
      </c>
      <c r="J65" s="149">
        <f t="shared" si="4"/>
        <v>14.607513259506058</v>
      </c>
      <c r="K65" s="144">
        <f t="shared" si="5"/>
        <v>3046.1101651607178</v>
      </c>
    </row>
    <row r="66" spans="1:11" x14ac:dyDescent="0.2">
      <c r="A66" s="142" t="s">
        <v>134</v>
      </c>
      <c r="B66" s="130">
        <v>45292</v>
      </c>
      <c r="C66" s="143">
        <f t="shared" si="1"/>
        <v>55</v>
      </c>
      <c r="D66" s="149">
        <f t="shared" si="2"/>
        <v>7.615275412901795</v>
      </c>
      <c r="E66" s="144">
        <f t="shared" si="6"/>
        <v>1585.6703579932607</v>
      </c>
      <c r="F66" s="157"/>
      <c r="G66" s="142" t="s">
        <v>134</v>
      </c>
      <c r="H66" s="130">
        <v>45292</v>
      </c>
      <c r="I66" s="143">
        <f t="shared" si="3"/>
        <v>110</v>
      </c>
      <c r="J66" s="149">
        <f t="shared" si="4"/>
        <v>15.23055082580359</v>
      </c>
      <c r="K66" s="144">
        <f t="shared" si="5"/>
        <v>3171.3407159865214</v>
      </c>
    </row>
    <row r="67" spans="1:11" x14ac:dyDescent="0.2">
      <c r="A67" s="142" t="s">
        <v>135</v>
      </c>
      <c r="B67" s="130">
        <v>45323</v>
      </c>
      <c r="C67" s="143">
        <f t="shared" si="1"/>
        <v>55</v>
      </c>
      <c r="D67" s="149">
        <f t="shared" si="2"/>
        <v>7.9283517899663041</v>
      </c>
      <c r="E67" s="144">
        <f t="shared" si="6"/>
        <v>1648.5987097832269</v>
      </c>
      <c r="F67" s="157"/>
      <c r="G67" s="142" t="s">
        <v>135</v>
      </c>
      <c r="H67" s="130">
        <v>45323</v>
      </c>
      <c r="I67" s="143">
        <f t="shared" si="3"/>
        <v>110</v>
      </c>
      <c r="J67" s="149">
        <f t="shared" si="4"/>
        <v>15.856703579932608</v>
      </c>
      <c r="K67" s="144">
        <f t="shared" si="5"/>
        <v>3297.1974195664538</v>
      </c>
    </row>
    <row r="68" spans="1:11" x14ac:dyDescent="0.2">
      <c r="A68" s="142" t="s">
        <v>136</v>
      </c>
      <c r="B68" s="130">
        <v>45352</v>
      </c>
      <c r="C68" s="143">
        <f t="shared" si="1"/>
        <v>55</v>
      </c>
      <c r="D68" s="149">
        <f t="shared" si="2"/>
        <v>8.2429935489161341</v>
      </c>
      <c r="E68" s="144">
        <f t="shared" si="6"/>
        <v>1711.841703332143</v>
      </c>
      <c r="F68" s="157"/>
      <c r="G68" s="142" t="s">
        <v>136</v>
      </c>
      <c r="H68" s="130">
        <v>45352</v>
      </c>
      <c r="I68" s="143">
        <f t="shared" si="3"/>
        <v>110</v>
      </c>
      <c r="J68" s="149">
        <f t="shared" si="4"/>
        <v>16.485987097832268</v>
      </c>
      <c r="K68" s="144">
        <f t="shared" si="5"/>
        <v>3423.6834066642859</v>
      </c>
    </row>
    <row r="69" spans="1:11" x14ac:dyDescent="0.2">
      <c r="A69" s="142" t="s">
        <v>137</v>
      </c>
      <c r="B69" s="130">
        <v>45383</v>
      </c>
      <c r="C69" s="143">
        <f t="shared" si="1"/>
        <v>55</v>
      </c>
      <c r="D69" s="149">
        <f t="shared" si="2"/>
        <v>8.5592085166607159</v>
      </c>
      <c r="E69" s="144">
        <f t="shared" si="6"/>
        <v>1775.4009118488036</v>
      </c>
      <c r="F69" s="157"/>
      <c r="G69" s="142" t="s">
        <v>137</v>
      </c>
      <c r="H69" s="130">
        <v>45383</v>
      </c>
      <c r="I69" s="143">
        <f t="shared" si="3"/>
        <v>110</v>
      </c>
      <c r="J69" s="149">
        <f t="shared" si="4"/>
        <v>17.118417033321432</v>
      </c>
      <c r="K69" s="144">
        <f t="shared" si="5"/>
        <v>3550.8018236976072</v>
      </c>
    </row>
    <row r="70" spans="1:11" x14ac:dyDescent="0.2">
      <c r="A70" s="142" t="s">
        <v>138</v>
      </c>
      <c r="B70" s="130">
        <v>45413</v>
      </c>
      <c r="C70" s="143">
        <f t="shared" si="1"/>
        <v>55</v>
      </c>
      <c r="D70" s="149">
        <f t="shared" si="2"/>
        <v>8.8770045592440177</v>
      </c>
      <c r="E70" s="144">
        <f t="shared" si="6"/>
        <v>1839.2779164080475</v>
      </c>
      <c r="F70" s="157"/>
      <c r="G70" s="142" t="s">
        <v>138</v>
      </c>
      <c r="H70" s="130">
        <v>45413</v>
      </c>
      <c r="I70" s="143">
        <f t="shared" si="3"/>
        <v>110</v>
      </c>
      <c r="J70" s="149">
        <f t="shared" si="4"/>
        <v>17.754009118488035</v>
      </c>
      <c r="K70" s="144">
        <f t="shared" si="5"/>
        <v>3678.5558328160951</v>
      </c>
    </row>
    <row r="71" spans="1:11" x14ac:dyDescent="0.2">
      <c r="A71" s="142" t="s">
        <v>139</v>
      </c>
      <c r="B71" s="130">
        <v>45444</v>
      </c>
      <c r="C71" s="143">
        <f t="shared" si="1"/>
        <v>55</v>
      </c>
      <c r="D71" s="149">
        <f t="shared" si="2"/>
        <v>9.1963895820402382</v>
      </c>
      <c r="E71" s="144">
        <f t="shared" si="6"/>
        <v>1903.4743059900877</v>
      </c>
      <c r="F71" s="157"/>
      <c r="G71" s="142" t="s">
        <v>139</v>
      </c>
      <c r="H71" s="130">
        <v>45444</v>
      </c>
      <c r="I71" s="143">
        <f t="shared" si="3"/>
        <v>110</v>
      </c>
      <c r="J71" s="149">
        <f t="shared" si="4"/>
        <v>18.392779164080476</v>
      </c>
      <c r="K71" s="144">
        <f t="shared" si="5"/>
        <v>3806.9486119801754</v>
      </c>
    </row>
    <row r="72" spans="1:11" x14ac:dyDescent="0.2">
      <c r="A72" s="142" t="s">
        <v>140</v>
      </c>
      <c r="B72" s="130">
        <v>45474</v>
      </c>
      <c r="C72" s="143">
        <f t="shared" si="1"/>
        <v>55</v>
      </c>
      <c r="D72" s="149">
        <f t="shared" si="2"/>
        <v>9.517371529950438</v>
      </c>
      <c r="E72" s="144">
        <f t="shared" si="6"/>
        <v>1967.9916775200381</v>
      </c>
      <c r="F72" s="157"/>
      <c r="G72" s="142" t="s">
        <v>140</v>
      </c>
      <c r="H72" s="130">
        <v>45474</v>
      </c>
      <c r="I72" s="143">
        <f t="shared" si="3"/>
        <v>110</v>
      </c>
      <c r="J72" s="149">
        <f t="shared" si="4"/>
        <v>19.034743059900876</v>
      </c>
      <c r="K72" s="144">
        <f t="shared" si="5"/>
        <v>3935.9833550400763</v>
      </c>
    </row>
    <row r="73" spans="1:11" x14ac:dyDescent="0.2">
      <c r="A73" s="142" t="s">
        <v>141</v>
      </c>
      <c r="B73" s="130">
        <v>45505</v>
      </c>
      <c r="C73" s="143">
        <f t="shared" si="1"/>
        <v>55</v>
      </c>
      <c r="D73" s="149">
        <f t="shared" si="2"/>
        <v>9.8399583876001913</v>
      </c>
      <c r="E73" s="144">
        <f t="shared" si="6"/>
        <v>2032.8316359076384</v>
      </c>
      <c r="F73" s="157"/>
      <c r="G73" s="142" t="s">
        <v>141</v>
      </c>
      <c r="H73" s="130">
        <v>45505</v>
      </c>
      <c r="I73" s="143">
        <f t="shared" si="3"/>
        <v>110</v>
      </c>
      <c r="J73" s="149">
        <f t="shared" si="4"/>
        <v>19.679916775200383</v>
      </c>
      <c r="K73" s="144">
        <f t="shared" si="5"/>
        <v>4065.6632718152769</v>
      </c>
    </row>
    <row r="74" spans="1:11" x14ac:dyDescent="0.2">
      <c r="A74" s="142" t="s">
        <v>142</v>
      </c>
      <c r="B74" s="130">
        <v>45536</v>
      </c>
      <c r="C74" s="143">
        <f t="shared" si="1"/>
        <v>55</v>
      </c>
      <c r="D74" s="149">
        <f t="shared" si="2"/>
        <v>10.164158179538193</v>
      </c>
      <c r="E74" s="144">
        <f t="shared" si="6"/>
        <v>2097.9957940871764</v>
      </c>
      <c r="F74" s="157"/>
      <c r="G74" s="142" t="s">
        <v>142</v>
      </c>
      <c r="H74" s="130">
        <v>45536</v>
      </c>
      <c r="I74" s="143">
        <f t="shared" si="3"/>
        <v>110</v>
      </c>
      <c r="J74" s="149">
        <f t="shared" si="4"/>
        <v>20.328316359076386</v>
      </c>
      <c r="K74" s="144">
        <f t="shared" si="5"/>
        <v>4195.9915881743527</v>
      </c>
    </row>
    <row r="75" spans="1:11" x14ac:dyDescent="0.2">
      <c r="A75" s="142" t="s">
        <v>143</v>
      </c>
      <c r="B75" s="130">
        <v>45566</v>
      </c>
      <c r="C75" s="143">
        <f t="shared" si="1"/>
        <v>55</v>
      </c>
      <c r="D75" s="149">
        <f t="shared" si="2"/>
        <v>10.489978970435882</v>
      </c>
      <c r="E75" s="144">
        <f t="shared" si="6"/>
        <v>2163.4857730576123</v>
      </c>
      <c r="F75" s="157"/>
      <c r="G75" s="142" t="s">
        <v>143</v>
      </c>
      <c r="H75" s="130">
        <v>45566</v>
      </c>
      <c r="I75" s="143">
        <f t="shared" si="3"/>
        <v>110</v>
      </c>
      <c r="J75" s="149">
        <f t="shared" si="4"/>
        <v>20.979957940871763</v>
      </c>
      <c r="K75" s="144">
        <f t="shared" si="5"/>
        <v>4326.9715461152246</v>
      </c>
    </row>
    <row r="76" spans="1:11" x14ac:dyDescent="0.2">
      <c r="A76" s="142" t="s">
        <v>144</v>
      </c>
      <c r="B76" s="130">
        <v>45597</v>
      </c>
      <c r="C76" s="143">
        <f t="shared" si="1"/>
        <v>55</v>
      </c>
      <c r="D76" s="149">
        <f t="shared" si="2"/>
        <v>10.817428865288061</v>
      </c>
      <c r="E76" s="144">
        <f t="shared" si="6"/>
        <v>2229.3032019229004</v>
      </c>
      <c r="F76" s="157"/>
      <c r="G76" s="142" t="s">
        <v>144</v>
      </c>
      <c r="H76" s="130">
        <v>45597</v>
      </c>
      <c r="I76" s="143">
        <f t="shared" si="3"/>
        <v>110</v>
      </c>
      <c r="J76" s="149">
        <f t="shared" si="4"/>
        <v>21.634857730576122</v>
      </c>
      <c r="K76" s="144">
        <f t="shared" si="5"/>
        <v>4458.6064038458007</v>
      </c>
    </row>
    <row r="77" spans="1:11" x14ac:dyDescent="0.2">
      <c r="A77" s="142" t="s">
        <v>145</v>
      </c>
      <c r="B77" s="130">
        <v>45627</v>
      </c>
      <c r="C77" s="143">
        <f t="shared" si="1"/>
        <v>55</v>
      </c>
      <c r="D77" s="149">
        <f t="shared" si="2"/>
        <v>11.146516009614501</v>
      </c>
      <c r="E77" s="144">
        <f t="shared" si="6"/>
        <v>2295.4497179325149</v>
      </c>
      <c r="F77" s="157"/>
      <c r="G77" s="142" t="s">
        <v>145</v>
      </c>
      <c r="H77" s="130">
        <v>45627</v>
      </c>
      <c r="I77" s="143">
        <f t="shared" si="3"/>
        <v>110</v>
      </c>
      <c r="J77" s="149">
        <f t="shared" si="4"/>
        <v>22.293032019229003</v>
      </c>
      <c r="K77" s="144">
        <f t="shared" si="5"/>
        <v>4590.8994358650298</v>
      </c>
    </row>
    <row r="78" spans="1:11" x14ac:dyDescent="0.2">
      <c r="A78" s="142" t="s">
        <v>146</v>
      </c>
      <c r="B78" s="130">
        <v>45658</v>
      </c>
      <c r="C78" s="143">
        <f t="shared" si="1"/>
        <v>55</v>
      </c>
      <c r="D78" s="149">
        <f t="shared" si="2"/>
        <v>11.477248589662574</v>
      </c>
      <c r="E78" s="144">
        <f t="shared" si="6"/>
        <v>2361.9269665221773</v>
      </c>
      <c r="F78" s="157"/>
      <c r="G78" s="142" t="s">
        <v>146</v>
      </c>
      <c r="H78" s="130">
        <v>45658</v>
      </c>
      <c r="I78" s="143">
        <f t="shared" si="3"/>
        <v>110</v>
      </c>
      <c r="J78" s="149">
        <f t="shared" si="4"/>
        <v>22.954497179325148</v>
      </c>
      <c r="K78" s="144">
        <f t="shared" si="5"/>
        <v>4723.8539330443546</v>
      </c>
    </row>
    <row r="79" spans="1:11" x14ac:dyDescent="0.2">
      <c r="A79" s="142" t="s">
        <v>147</v>
      </c>
      <c r="B79" s="130">
        <v>45689</v>
      </c>
      <c r="C79" s="143">
        <f t="shared" si="1"/>
        <v>55</v>
      </c>
      <c r="D79" s="149">
        <f t="shared" si="2"/>
        <v>11.809634832610886</v>
      </c>
      <c r="E79" s="144">
        <f t="shared" si="6"/>
        <v>2428.736601354788</v>
      </c>
      <c r="F79" s="157"/>
      <c r="G79" s="142" t="s">
        <v>147</v>
      </c>
      <c r="H79" s="130">
        <v>45689</v>
      </c>
      <c r="I79" s="143">
        <f t="shared" si="3"/>
        <v>110</v>
      </c>
      <c r="J79" s="149">
        <f t="shared" si="4"/>
        <v>23.619269665221772</v>
      </c>
      <c r="K79" s="144">
        <f t="shared" si="5"/>
        <v>4857.4732027095761</v>
      </c>
    </row>
    <row r="80" spans="1:11" x14ac:dyDescent="0.2">
      <c r="A80" s="142" t="s">
        <v>148</v>
      </c>
      <c r="B80" s="130">
        <v>45717</v>
      </c>
      <c r="C80" s="143">
        <f t="shared" si="1"/>
        <v>55</v>
      </c>
      <c r="D80" s="149">
        <f t="shared" si="2"/>
        <v>12.143683006773941</v>
      </c>
      <c r="E80" s="144">
        <f t="shared" si="6"/>
        <v>2495.8802843615622</v>
      </c>
      <c r="F80" s="157"/>
      <c r="G80" s="142" t="s">
        <v>148</v>
      </c>
      <c r="H80" s="130">
        <v>45717</v>
      </c>
      <c r="I80" s="143">
        <f t="shared" si="3"/>
        <v>110</v>
      </c>
      <c r="J80" s="149">
        <f t="shared" si="4"/>
        <v>24.287366013547881</v>
      </c>
      <c r="K80" s="144">
        <f t="shared" si="5"/>
        <v>4991.7605687231244</v>
      </c>
    </row>
    <row r="81" spans="1:11" x14ac:dyDescent="0.2">
      <c r="A81" s="142" t="s">
        <v>149</v>
      </c>
      <c r="B81" s="130">
        <v>45748</v>
      </c>
      <c r="C81" s="143">
        <f t="shared" si="1"/>
        <v>55</v>
      </c>
      <c r="D81" s="149">
        <f t="shared" si="2"/>
        <v>12.479401421807811</v>
      </c>
      <c r="E81" s="144">
        <f t="shared" si="6"/>
        <v>2563.35968578337</v>
      </c>
      <c r="F81" s="157"/>
      <c r="G81" s="142" t="s">
        <v>149</v>
      </c>
      <c r="H81" s="130">
        <v>45748</v>
      </c>
      <c r="I81" s="143">
        <f t="shared" si="3"/>
        <v>110</v>
      </c>
      <c r="J81" s="149">
        <f t="shared" si="4"/>
        <v>24.958802843615622</v>
      </c>
      <c r="K81" s="144">
        <f t="shared" si="5"/>
        <v>5126.7193715667399</v>
      </c>
    </row>
    <row r="82" spans="1:11" x14ac:dyDescent="0.2">
      <c r="A82" s="142" t="s">
        <v>150</v>
      </c>
      <c r="B82" s="130">
        <v>45778</v>
      </c>
      <c r="C82" s="143">
        <f t="shared" si="1"/>
        <v>55</v>
      </c>
      <c r="D82" s="149">
        <f t="shared" si="2"/>
        <v>12.816798428916851</v>
      </c>
      <c r="E82" s="144">
        <f t="shared" si="6"/>
        <v>2631.1764842122866</v>
      </c>
      <c r="F82" s="157"/>
      <c r="G82" s="142" t="s">
        <v>150</v>
      </c>
      <c r="H82" s="130">
        <v>45778</v>
      </c>
      <c r="I82" s="143">
        <f t="shared" si="3"/>
        <v>110</v>
      </c>
      <c r="J82" s="149">
        <f t="shared" si="4"/>
        <v>25.633596857833702</v>
      </c>
      <c r="K82" s="144">
        <f t="shared" si="5"/>
        <v>5262.3529684245732</v>
      </c>
    </row>
    <row r="83" spans="1:11" x14ac:dyDescent="0.2">
      <c r="A83" s="142" t="s">
        <v>151</v>
      </c>
      <c r="B83" s="130">
        <v>45809</v>
      </c>
      <c r="C83" s="143">
        <f t="shared" si="1"/>
        <v>55</v>
      </c>
      <c r="D83" s="149">
        <f t="shared" si="2"/>
        <v>13.155882421061433</v>
      </c>
      <c r="E83" s="144">
        <f t="shared" si="6"/>
        <v>2699.3323666333481</v>
      </c>
      <c r="F83" s="157"/>
      <c r="G83" s="142" t="s">
        <v>151</v>
      </c>
      <c r="H83" s="130">
        <v>45809</v>
      </c>
      <c r="I83" s="143">
        <f t="shared" si="3"/>
        <v>110</v>
      </c>
      <c r="J83" s="149">
        <f t="shared" si="4"/>
        <v>26.311764842122866</v>
      </c>
      <c r="K83" s="144">
        <f t="shared" si="5"/>
        <v>5398.6647332666962</v>
      </c>
    </row>
    <row r="84" spans="1:11" x14ac:dyDescent="0.2">
      <c r="A84" s="142" t="s">
        <v>152</v>
      </c>
      <c r="B84" s="130">
        <v>45839</v>
      </c>
      <c r="C84" s="143">
        <f t="shared" si="1"/>
        <v>55</v>
      </c>
      <c r="D84" s="149">
        <f t="shared" si="2"/>
        <v>13.496661833166741</v>
      </c>
      <c r="E84" s="144">
        <f t="shared" si="6"/>
        <v>2767.829028466515</v>
      </c>
      <c r="F84" s="157"/>
      <c r="G84" s="142" t="s">
        <v>152</v>
      </c>
      <c r="H84" s="130">
        <v>45839</v>
      </c>
      <c r="I84" s="143">
        <f t="shared" si="3"/>
        <v>110</v>
      </c>
      <c r="J84" s="149">
        <f t="shared" si="4"/>
        <v>26.993323666333481</v>
      </c>
      <c r="K84" s="144">
        <f t="shared" si="5"/>
        <v>5535.6580569330299</v>
      </c>
    </row>
    <row r="85" spans="1:11" x14ac:dyDescent="0.2">
      <c r="A85" s="142" t="s">
        <v>153</v>
      </c>
      <c r="B85" s="130">
        <v>45870</v>
      </c>
      <c r="C85" s="143">
        <f t="shared" si="1"/>
        <v>55</v>
      </c>
      <c r="D85" s="149">
        <f t="shared" si="2"/>
        <v>13.839145142332574</v>
      </c>
      <c r="E85" s="144">
        <f t="shared" si="6"/>
        <v>2836.6681736088476</v>
      </c>
      <c r="F85" s="157"/>
      <c r="G85" s="142" t="s">
        <v>153</v>
      </c>
      <c r="H85" s="130">
        <v>45870</v>
      </c>
      <c r="I85" s="143">
        <f t="shared" si="3"/>
        <v>110</v>
      </c>
      <c r="J85" s="149">
        <f t="shared" si="4"/>
        <v>27.678290284665149</v>
      </c>
      <c r="K85" s="144">
        <f t="shared" si="5"/>
        <v>5673.3363472176952</v>
      </c>
    </row>
    <row r="86" spans="1:11" x14ac:dyDescent="0.2">
      <c r="A86" s="142" t="s">
        <v>154</v>
      </c>
      <c r="B86" s="130">
        <v>45901</v>
      </c>
      <c r="C86" s="143">
        <f t="shared" si="1"/>
        <v>55</v>
      </c>
      <c r="D86" s="149">
        <f t="shared" si="2"/>
        <v>14.183340868044239</v>
      </c>
      <c r="E86" s="144">
        <f t="shared" si="6"/>
        <v>2905.8515144768917</v>
      </c>
      <c r="F86" s="157"/>
      <c r="G86" s="142" t="s">
        <v>154</v>
      </c>
      <c r="H86" s="130">
        <v>45901</v>
      </c>
      <c r="I86" s="143">
        <f t="shared" si="3"/>
        <v>110</v>
      </c>
      <c r="J86" s="149">
        <f t="shared" si="4"/>
        <v>28.366681736088477</v>
      </c>
      <c r="K86" s="144">
        <f t="shared" si="5"/>
        <v>5811.7030289537834</v>
      </c>
    </row>
    <row r="87" spans="1:11" x14ac:dyDescent="0.2">
      <c r="A87" s="142" t="s">
        <v>155</v>
      </c>
      <c r="B87" s="130">
        <v>45931</v>
      </c>
      <c r="C87" s="143">
        <f t="shared" si="1"/>
        <v>55</v>
      </c>
      <c r="D87" s="149">
        <f t="shared" si="2"/>
        <v>14.529257572384459</v>
      </c>
      <c r="E87" s="144">
        <f t="shared" si="6"/>
        <v>2975.3807720492759</v>
      </c>
      <c r="F87" s="157"/>
      <c r="G87" s="142" t="s">
        <v>155</v>
      </c>
      <c r="H87" s="130">
        <v>45931</v>
      </c>
      <c r="I87" s="143">
        <f t="shared" si="3"/>
        <v>110</v>
      </c>
      <c r="J87" s="149">
        <f t="shared" si="4"/>
        <v>29.058515144768919</v>
      </c>
      <c r="K87" s="144">
        <f t="shared" si="5"/>
        <v>5950.7615440985519</v>
      </c>
    </row>
    <row r="88" spans="1:11" x14ac:dyDescent="0.2">
      <c r="A88" s="142" t="s">
        <v>156</v>
      </c>
      <c r="B88" s="130">
        <v>45962</v>
      </c>
      <c r="C88" s="143">
        <f t="shared" si="1"/>
        <v>55</v>
      </c>
      <c r="D88" s="149">
        <f t="shared" si="2"/>
        <v>14.876903860246379</v>
      </c>
      <c r="E88" s="144">
        <f t="shared" si="6"/>
        <v>3045.2576759095223</v>
      </c>
      <c r="F88" s="157"/>
      <c r="G88" s="142" t="s">
        <v>156</v>
      </c>
      <c r="H88" s="130">
        <v>45962</v>
      </c>
      <c r="I88" s="143">
        <f t="shared" si="3"/>
        <v>110</v>
      </c>
      <c r="J88" s="149">
        <f t="shared" si="4"/>
        <v>29.753807720492759</v>
      </c>
      <c r="K88" s="144">
        <f t="shared" si="5"/>
        <v>6090.5153518190446</v>
      </c>
    </row>
    <row r="89" spans="1:11" x14ac:dyDescent="0.2">
      <c r="A89" s="142" t="s">
        <v>157</v>
      </c>
      <c r="B89" s="130">
        <v>45992</v>
      </c>
      <c r="C89" s="143">
        <f t="shared" si="1"/>
        <v>55</v>
      </c>
      <c r="D89" s="149">
        <f t="shared" si="2"/>
        <v>15.226288379547611</v>
      </c>
      <c r="E89" s="144">
        <f t="shared" si="6"/>
        <v>3115.4839642890697</v>
      </c>
      <c r="F89" s="157"/>
      <c r="G89" s="142" t="s">
        <v>157</v>
      </c>
      <c r="H89" s="130">
        <v>45992</v>
      </c>
      <c r="I89" s="143">
        <f t="shared" si="3"/>
        <v>110</v>
      </c>
      <c r="J89" s="149">
        <f t="shared" si="4"/>
        <v>30.452576759095223</v>
      </c>
      <c r="K89" s="144">
        <f t="shared" si="5"/>
        <v>6230.9679285781394</v>
      </c>
    </row>
    <row r="90" spans="1:11" x14ac:dyDescent="0.2">
      <c r="A90" s="142" t="s">
        <v>158</v>
      </c>
      <c r="B90" s="130">
        <v>46023</v>
      </c>
      <c r="C90" s="143">
        <f t="shared" si="1"/>
        <v>55</v>
      </c>
      <c r="D90" s="149">
        <f t="shared" si="2"/>
        <v>15.577419821445348</v>
      </c>
      <c r="E90" s="144">
        <f t="shared" si="6"/>
        <v>3186.0613841105151</v>
      </c>
      <c r="F90" s="157"/>
      <c r="G90" s="142" t="s">
        <v>158</v>
      </c>
      <c r="H90" s="130">
        <v>46023</v>
      </c>
      <c r="I90" s="143">
        <f t="shared" si="3"/>
        <v>110</v>
      </c>
      <c r="J90" s="149">
        <f t="shared" si="4"/>
        <v>31.154839642890696</v>
      </c>
      <c r="K90" s="144">
        <f t="shared" si="5"/>
        <v>6372.1227682210301</v>
      </c>
    </row>
    <row r="91" spans="1:11" x14ac:dyDescent="0.2">
      <c r="A91" s="142" t="s">
        <v>159</v>
      </c>
      <c r="B91" s="130">
        <v>46054</v>
      </c>
      <c r="C91" s="143">
        <f t="shared" si="1"/>
        <v>55</v>
      </c>
      <c r="D91" s="149">
        <f t="shared" si="2"/>
        <v>15.930306920552576</v>
      </c>
      <c r="E91" s="144">
        <f t="shared" si="6"/>
        <v>3256.9916910310676</v>
      </c>
      <c r="F91" s="157"/>
      <c r="G91" s="142" t="s">
        <v>159</v>
      </c>
      <c r="H91" s="130">
        <v>46054</v>
      </c>
      <c r="I91" s="143">
        <f t="shared" si="3"/>
        <v>110</v>
      </c>
      <c r="J91" s="149">
        <f t="shared" si="4"/>
        <v>31.860613841105152</v>
      </c>
      <c r="K91" s="144">
        <f t="shared" si="5"/>
        <v>6513.9833820621352</v>
      </c>
    </row>
    <row r="92" spans="1:11" x14ac:dyDescent="0.2">
      <c r="A92" s="142" t="s">
        <v>160</v>
      </c>
      <c r="B92" s="130">
        <v>46082</v>
      </c>
      <c r="C92" s="143">
        <f t="shared" si="1"/>
        <v>55</v>
      </c>
      <c r="D92" s="149">
        <f t="shared" si="2"/>
        <v>16.284958455155337</v>
      </c>
      <c r="E92" s="144">
        <f t="shared" si="6"/>
        <v>3328.2766494862231</v>
      </c>
      <c r="F92" s="157"/>
      <c r="G92" s="142" t="s">
        <v>160</v>
      </c>
      <c r="H92" s="130">
        <v>46082</v>
      </c>
      <c r="I92" s="143">
        <f t="shared" si="3"/>
        <v>110</v>
      </c>
      <c r="J92" s="149">
        <f t="shared" si="4"/>
        <v>32.569916910310674</v>
      </c>
      <c r="K92" s="144">
        <f t="shared" si="5"/>
        <v>6656.5532989724461</v>
      </c>
    </row>
    <row r="93" spans="1:11" x14ac:dyDescent="0.2">
      <c r="A93" s="142" t="s">
        <v>161</v>
      </c>
      <c r="B93" s="130">
        <v>46113</v>
      </c>
      <c r="C93" s="143">
        <f t="shared" si="1"/>
        <v>55</v>
      </c>
      <c r="D93" s="149">
        <f t="shared" si="2"/>
        <v>16.641383247431115</v>
      </c>
      <c r="E93" s="144">
        <f t="shared" si="6"/>
        <v>3399.9180327336539</v>
      </c>
      <c r="F93" s="157"/>
      <c r="G93" s="142" t="s">
        <v>161</v>
      </c>
      <c r="H93" s="130">
        <v>46113</v>
      </c>
      <c r="I93" s="143">
        <f t="shared" si="3"/>
        <v>110</v>
      </c>
      <c r="J93" s="149">
        <f t="shared" si="4"/>
        <v>33.28276649486223</v>
      </c>
      <c r="K93" s="144">
        <f t="shared" si="5"/>
        <v>6799.8360654673079</v>
      </c>
    </row>
    <row r="94" spans="1:11" x14ac:dyDescent="0.2">
      <c r="A94" s="142" t="s">
        <v>162</v>
      </c>
      <c r="B94" s="130">
        <v>46143</v>
      </c>
      <c r="C94" s="143">
        <f t="shared" si="1"/>
        <v>55</v>
      </c>
      <c r="D94" s="149">
        <f t="shared" si="2"/>
        <v>16.99959016366827</v>
      </c>
      <c r="E94" s="144">
        <f t="shared" si="6"/>
        <v>3471.9176228973224</v>
      </c>
      <c r="F94" s="157"/>
      <c r="G94" s="142" t="s">
        <v>162</v>
      </c>
      <c r="H94" s="130">
        <v>46143</v>
      </c>
      <c r="I94" s="143">
        <f t="shared" si="3"/>
        <v>110</v>
      </c>
      <c r="J94" s="149">
        <f t="shared" si="4"/>
        <v>33.999180327336539</v>
      </c>
      <c r="K94" s="144">
        <f t="shared" si="5"/>
        <v>6943.8352457946448</v>
      </c>
    </row>
    <row r="95" spans="1:11" x14ac:dyDescent="0.2">
      <c r="A95" s="142" t="s">
        <v>163</v>
      </c>
      <c r="B95" s="130">
        <v>46174</v>
      </c>
      <c r="C95" s="143">
        <f t="shared" si="1"/>
        <v>55</v>
      </c>
      <c r="D95" s="149">
        <f t="shared" si="2"/>
        <v>17.359588114486613</v>
      </c>
      <c r="E95" s="144">
        <f t="shared" si="6"/>
        <v>3544.277211011809</v>
      </c>
      <c r="F95" s="157"/>
      <c r="G95" s="142" t="s">
        <v>163</v>
      </c>
      <c r="H95" s="130">
        <v>46174</v>
      </c>
      <c r="I95" s="143">
        <f t="shared" si="3"/>
        <v>110</v>
      </c>
      <c r="J95" s="149">
        <f t="shared" si="4"/>
        <v>34.719176228973225</v>
      </c>
      <c r="K95" s="144">
        <f t="shared" si="5"/>
        <v>7088.5544220236179</v>
      </c>
    </row>
    <row r="96" spans="1:11" x14ac:dyDescent="0.2">
      <c r="A96" s="142" t="s">
        <v>164</v>
      </c>
      <c r="B96" s="130">
        <v>46204</v>
      </c>
      <c r="C96" s="143">
        <f t="shared" si="1"/>
        <v>55</v>
      </c>
      <c r="D96" s="149">
        <f t="shared" si="2"/>
        <v>17.721386055059046</v>
      </c>
      <c r="E96" s="144">
        <f t="shared" si="6"/>
        <v>3616.9985970668681</v>
      </c>
      <c r="F96" s="157"/>
      <c r="G96" s="142" t="s">
        <v>164</v>
      </c>
      <c r="H96" s="130">
        <v>46204</v>
      </c>
      <c r="I96" s="143">
        <f t="shared" si="3"/>
        <v>110</v>
      </c>
      <c r="J96" s="149">
        <f t="shared" si="4"/>
        <v>35.442772110118092</v>
      </c>
      <c r="K96" s="144">
        <f t="shared" si="5"/>
        <v>7233.9971941337362</v>
      </c>
    </row>
    <row r="97" spans="1:11" x14ac:dyDescent="0.2">
      <c r="A97" s="142" t="s">
        <v>165</v>
      </c>
      <c r="B97" s="130">
        <v>46235</v>
      </c>
      <c r="C97" s="143">
        <f t="shared" si="1"/>
        <v>55</v>
      </c>
      <c r="D97" s="149">
        <f t="shared" si="2"/>
        <v>18.084992985334342</v>
      </c>
      <c r="E97" s="144">
        <f t="shared" si="6"/>
        <v>3690.0835900522025</v>
      </c>
      <c r="F97" s="157"/>
      <c r="G97" s="142" t="s">
        <v>165</v>
      </c>
      <c r="H97" s="130">
        <v>46235</v>
      </c>
      <c r="I97" s="143">
        <f t="shared" si="3"/>
        <v>110</v>
      </c>
      <c r="J97" s="149">
        <f t="shared" si="4"/>
        <v>36.169985970668684</v>
      </c>
      <c r="K97" s="144">
        <f t="shared" si="5"/>
        <v>7380.1671801044049</v>
      </c>
    </row>
    <row r="98" spans="1:11" x14ac:dyDescent="0.2">
      <c r="A98" s="142" t="s">
        <v>166</v>
      </c>
      <c r="B98" s="130">
        <v>46266</v>
      </c>
      <c r="C98" s="143">
        <f t="shared" si="1"/>
        <v>55</v>
      </c>
      <c r="D98" s="149">
        <f t="shared" si="2"/>
        <v>18.450417950261013</v>
      </c>
      <c r="E98" s="144">
        <f t="shared" si="6"/>
        <v>3763.5340080024635</v>
      </c>
      <c r="F98" s="157"/>
      <c r="G98" s="142" t="s">
        <v>166</v>
      </c>
      <c r="H98" s="130">
        <v>46266</v>
      </c>
      <c r="I98" s="143">
        <f t="shared" si="3"/>
        <v>110</v>
      </c>
      <c r="J98" s="149">
        <f t="shared" si="4"/>
        <v>36.900835900522026</v>
      </c>
      <c r="K98" s="144">
        <f t="shared" si="5"/>
        <v>7527.0680160049269</v>
      </c>
    </row>
    <row r="99" spans="1:11" ht="13.5" thickBot="1" x14ac:dyDescent="0.25">
      <c r="A99" s="135" t="s">
        <v>167</v>
      </c>
      <c r="B99" s="133">
        <v>46296</v>
      </c>
      <c r="C99" s="145">
        <f t="shared" si="1"/>
        <v>55</v>
      </c>
      <c r="D99" s="149">
        <f t="shared" si="2"/>
        <v>18.817670040012317</v>
      </c>
      <c r="E99" s="146">
        <f t="shared" si="6"/>
        <v>3837.3516780424757</v>
      </c>
      <c r="F99" s="157"/>
      <c r="G99" s="135" t="s">
        <v>167</v>
      </c>
      <c r="H99" s="133">
        <v>46296</v>
      </c>
      <c r="I99" s="143">
        <f t="shared" si="3"/>
        <v>110</v>
      </c>
      <c r="J99" s="149">
        <f t="shared" si="4"/>
        <v>37.635340080024633</v>
      </c>
      <c r="K99" s="144">
        <f t="shared" si="5"/>
        <v>7674.7033560849513</v>
      </c>
    </row>
    <row r="100" spans="1:11" ht="15.75" thickBot="1" x14ac:dyDescent="0.25">
      <c r="A100" s="333" t="s">
        <v>175</v>
      </c>
      <c r="B100" s="334"/>
      <c r="C100" s="147">
        <f>SUM(C40:C99)</f>
        <v>3300</v>
      </c>
      <c r="D100" s="147">
        <f>SUM(D40:D99)</f>
        <v>537.35167804247669</v>
      </c>
      <c r="E100" s="147">
        <f>E99</f>
        <v>3837.3516780424757</v>
      </c>
      <c r="F100" s="162"/>
      <c r="G100" s="333" t="s">
        <v>175</v>
      </c>
      <c r="H100" s="334"/>
      <c r="I100" s="147">
        <f>SUM(I40:I99)</f>
        <v>6600</v>
      </c>
      <c r="J100" s="147">
        <f>SUM(J40:J99)</f>
        <v>1074.7033560849534</v>
      </c>
      <c r="K100" s="147">
        <f>K99</f>
        <v>7674.7033560849513</v>
      </c>
    </row>
    <row r="101" spans="1:11" x14ac:dyDescent="0.2">
      <c r="C101" s="132"/>
      <c r="D101" s="132"/>
      <c r="I101" s="132"/>
      <c r="J101" s="132"/>
    </row>
    <row r="102" spans="1:11" ht="13.5" thickBot="1" x14ac:dyDescent="0.25">
      <c r="C102" s="132"/>
      <c r="D102" s="132"/>
      <c r="I102" s="132"/>
      <c r="J102" s="132"/>
    </row>
    <row r="103" spans="1:11" ht="22.15" customHeight="1" thickBot="1" x14ac:dyDescent="0.25">
      <c r="A103" s="335" t="s">
        <v>176</v>
      </c>
      <c r="B103" s="336"/>
      <c r="C103" s="336"/>
      <c r="D103" s="336"/>
      <c r="E103" s="337"/>
      <c r="F103" s="163"/>
      <c r="G103" s="335" t="s">
        <v>176</v>
      </c>
      <c r="H103" s="336"/>
      <c r="I103" s="336"/>
      <c r="J103" s="336"/>
      <c r="K103" s="337"/>
    </row>
    <row r="104" spans="1:11" x14ac:dyDescent="0.2">
      <c r="A104" s="305" t="s">
        <v>177</v>
      </c>
      <c r="B104" s="306"/>
      <c r="C104" s="306"/>
      <c r="D104" s="306"/>
      <c r="E104" s="307"/>
      <c r="F104" s="155"/>
      <c r="G104" s="305" t="s">
        <v>177</v>
      </c>
      <c r="H104" s="306"/>
      <c r="I104" s="306"/>
      <c r="J104" s="306"/>
      <c r="K104" s="307"/>
    </row>
    <row r="105" spans="1:11" x14ac:dyDescent="0.2">
      <c r="A105" s="308" t="s">
        <v>173</v>
      </c>
      <c r="B105" s="309"/>
      <c r="C105" s="309"/>
      <c r="D105" s="309"/>
      <c r="E105" s="310"/>
      <c r="F105" s="155"/>
      <c r="G105" s="308" t="s">
        <v>173</v>
      </c>
      <c r="H105" s="309"/>
      <c r="I105" s="309"/>
      <c r="J105" s="309"/>
      <c r="K105" s="310"/>
    </row>
    <row r="106" spans="1:11" ht="13.5" thickBot="1" x14ac:dyDescent="0.25">
      <c r="A106" s="308" t="s">
        <v>174</v>
      </c>
      <c r="B106" s="309"/>
      <c r="C106" s="309"/>
      <c r="D106" s="309"/>
      <c r="E106" s="310"/>
      <c r="F106" s="155"/>
      <c r="G106" s="308" t="s">
        <v>174</v>
      </c>
      <c r="H106" s="309"/>
      <c r="I106" s="309"/>
      <c r="J106" s="309"/>
      <c r="K106" s="310"/>
    </row>
    <row r="107" spans="1:11" x14ac:dyDescent="0.2">
      <c r="A107" s="150"/>
      <c r="B107" s="151"/>
      <c r="C107" s="152"/>
      <c r="D107" s="152"/>
      <c r="E107" s="153"/>
      <c r="G107" s="150"/>
      <c r="H107" s="151"/>
      <c r="I107" s="152"/>
      <c r="J107" s="152"/>
      <c r="K107" s="153"/>
    </row>
    <row r="108" spans="1:11" x14ac:dyDescent="0.2">
      <c r="A108" s="122"/>
      <c r="C108" s="121"/>
      <c r="D108" s="121"/>
      <c r="E108" s="154"/>
      <c r="G108" s="122"/>
      <c r="I108" s="121"/>
      <c r="J108" s="121"/>
      <c r="K108" s="154"/>
    </row>
    <row r="109" spans="1:11" x14ac:dyDescent="0.2">
      <c r="A109" s="122"/>
      <c r="E109" s="154"/>
      <c r="G109" s="122"/>
      <c r="K109" s="154"/>
    </row>
    <row r="110" spans="1:11" x14ac:dyDescent="0.2">
      <c r="A110" s="122"/>
      <c r="E110" s="154"/>
      <c r="G110" s="122"/>
      <c r="K110" s="154"/>
    </row>
    <row r="111" spans="1:11" x14ac:dyDescent="0.2">
      <c r="A111" s="122"/>
      <c r="E111" s="154"/>
      <c r="G111" s="122"/>
      <c r="K111" s="154"/>
    </row>
    <row r="112" spans="1:11" x14ac:dyDescent="0.2">
      <c r="A112" s="122"/>
      <c r="E112" s="154"/>
      <c r="G112" s="122"/>
      <c r="K112" s="154"/>
    </row>
    <row r="113" spans="1:11" x14ac:dyDescent="0.2">
      <c r="A113" s="122"/>
      <c r="E113" s="154"/>
      <c r="G113" s="122"/>
      <c r="K113" s="154"/>
    </row>
    <row r="114" spans="1:11" x14ac:dyDescent="0.2">
      <c r="A114" s="122"/>
      <c r="E114" s="154"/>
      <c r="G114" s="122"/>
      <c r="K114" s="154"/>
    </row>
    <row r="115" spans="1:11" x14ac:dyDescent="0.2">
      <c r="A115" s="122"/>
      <c r="E115" s="154"/>
      <c r="G115" s="122"/>
      <c r="K115" s="154"/>
    </row>
    <row r="116" spans="1:11" x14ac:dyDescent="0.2">
      <c r="A116" s="122"/>
      <c r="E116" s="154"/>
      <c r="G116" s="122"/>
      <c r="K116" s="154"/>
    </row>
    <row r="117" spans="1:11" x14ac:dyDescent="0.2">
      <c r="A117" s="122"/>
      <c r="E117" s="154"/>
      <c r="G117" s="122"/>
      <c r="K117" s="154"/>
    </row>
    <row r="118" spans="1:11" x14ac:dyDescent="0.2">
      <c r="A118" s="122"/>
      <c r="E118" s="154"/>
      <c r="G118" s="122"/>
      <c r="K118" s="154"/>
    </row>
    <row r="119" spans="1:11" x14ac:dyDescent="0.2">
      <c r="A119" s="122"/>
      <c r="E119" s="154"/>
      <c r="G119" s="122"/>
      <c r="K119" s="154"/>
    </row>
    <row r="120" spans="1:11" x14ac:dyDescent="0.2">
      <c r="A120" s="122"/>
      <c r="E120" s="154"/>
      <c r="G120" s="122"/>
      <c r="K120" s="154"/>
    </row>
    <row r="121" spans="1:11" x14ac:dyDescent="0.2">
      <c r="A121" s="122"/>
      <c r="E121" s="154"/>
      <c r="G121" s="122"/>
      <c r="K121" s="154"/>
    </row>
    <row r="122" spans="1:11" x14ac:dyDescent="0.2">
      <c r="A122" s="122"/>
      <c r="E122" s="154"/>
      <c r="G122" s="122"/>
      <c r="K122" s="154"/>
    </row>
    <row r="123" spans="1:11" ht="13.5" thickBot="1" x14ac:dyDescent="0.25">
      <c r="A123" s="127"/>
      <c r="B123" s="128"/>
      <c r="C123" s="128"/>
      <c r="D123" s="128"/>
      <c r="E123" s="129"/>
      <c r="F123" s="128"/>
      <c r="G123" s="127"/>
      <c r="H123" s="128"/>
      <c r="I123" s="128"/>
      <c r="J123" s="128"/>
      <c r="K123" s="129"/>
    </row>
    <row r="124" spans="1:11" x14ac:dyDescent="0.2">
      <c r="A124" s="287" t="s">
        <v>185</v>
      </c>
      <c r="B124" s="288"/>
      <c r="C124" s="288"/>
      <c r="D124" s="288"/>
      <c r="E124" s="288"/>
      <c r="F124" s="288"/>
      <c r="G124" s="288"/>
      <c r="H124" s="288"/>
      <c r="I124" s="288"/>
      <c r="J124" s="288"/>
      <c r="K124" s="289"/>
    </row>
    <row r="125" spans="1:11" x14ac:dyDescent="0.2">
      <c r="A125" s="290"/>
      <c r="B125" s="291"/>
      <c r="C125" s="291"/>
      <c r="D125" s="291"/>
      <c r="E125" s="291"/>
      <c r="F125" s="291"/>
      <c r="G125" s="291"/>
      <c r="H125" s="291"/>
      <c r="I125" s="291"/>
      <c r="J125" s="291"/>
      <c r="K125" s="292"/>
    </row>
    <row r="126" spans="1:11" x14ac:dyDescent="0.2">
      <c r="A126" s="290"/>
      <c r="B126" s="291"/>
      <c r="C126" s="291"/>
      <c r="D126" s="291"/>
      <c r="E126" s="291"/>
      <c r="F126" s="291"/>
      <c r="G126" s="291"/>
      <c r="H126" s="291"/>
      <c r="I126" s="291"/>
      <c r="J126" s="291"/>
      <c r="K126" s="292"/>
    </row>
    <row r="127" spans="1:11" x14ac:dyDescent="0.2">
      <c r="A127" s="290"/>
      <c r="B127" s="291"/>
      <c r="C127" s="291"/>
      <c r="D127" s="291"/>
      <c r="E127" s="291"/>
      <c r="F127" s="291"/>
      <c r="G127" s="291"/>
      <c r="H127" s="291"/>
      <c r="I127" s="291"/>
      <c r="J127" s="291"/>
      <c r="K127" s="292"/>
    </row>
    <row r="128" spans="1:11" x14ac:dyDescent="0.2">
      <c r="A128" s="290"/>
      <c r="B128" s="291"/>
      <c r="C128" s="291"/>
      <c r="D128" s="291"/>
      <c r="E128" s="291"/>
      <c r="F128" s="291"/>
      <c r="G128" s="291"/>
      <c r="H128" s="291"/>
      <c r="I128" s="291"/>
      <c r="J128" s="291"/>
      <c r="K128" s="292"/>
    </row>
    <row r="129" spans="1:11" x14ac:dyDescent="0.2">
      <c r="A129" s="290"/>
      <c r="B129" s="291"/>
      <c r="C129" s="291"/>
      <c r="D129" s="291"/>
      <c r="E129" s="291"/>
      <c r="F129" s="291"/>
      <c r="G129" s="291"/>
      <c r="H129" s="291"/>
      <c r="I129" s="291"/>
      <c r="J129" s="291"/>
      <c r="K129" s="292"/>
    </row>
    <row r="130" spans="1:11" x14ac:dyDescent="0.2">
      <c r="A130" s="290"/>
      <c r="B130" s="291"/>
      <c r="C130" s="291"/>
      <c r="D130" s="291"/>
      <c r="E130" s="291"/>
      <c r="F130" s="291"/>
      <c r="G130" s="291"/>
      <c r="H130" s="291"/>
      <c r="I130" s="291"/>
      <c r="J130" s="291"/>
      <c r="K130" s="292"/>
    </row>
    <row r="131" spans="1:11" x14ac:dyDescent="0.2">
      <c r="A131" s="290"/>
      <c r="B131" s="291"/>
      <c r="C131" s="291"/>
      <c r="D131" s="291"/>
      <c r="E131" s="291"/>
      <c r="F131" s="291"/>
      <c r="G131" s="291"/>
      <c r="H131" s="291"/>
      <c r="I131" s="291"/>
      <c r="J131" s="291"/>
      <c r="K131" s="292"/>
    </row>
    <row r="132" spans="1:11" x14ac:dyDescent="0.2">
      <c r="A132" s="290"/>
      <c r="B132" s="291"/>
      <c r="C132" s="291"/>
      <c r="D132" s="291"/>
      <c r="E132" s="291"/>
      <c r="F132" s="291"/>
      <c r="G132" s="291"/>
      <c r="H132" s="291"/>
      <c r="I132" s="291"/>
      <c r="J132" s="291"/>
      <c r="K132" s="292"/>
    </row>
    <row r="133" spans="1:11" x14ac:dyDescent="0.2">
      <c r="A133" s="290"/>
      <c r="B133" s="291"/>
      <c r="C133" s="291"/>
      <c r="D133" s="291"/>
      <c r="E133" s="291"/>
      <c r="F133" s="291"/>
      <c r="G133" s="291"/>
      <c r="H133" s="291"/>
      <c r="I133" s="291"/>
      <c r="J133" s="291"/>
      <c r="K133" s="292"/>
    </row>
    <row r="134" spans="1:11" ht="13.5" thickBot="1" x14ac:dyDescent="0.25">
      <c r="A134" s="293"/>
      <c r="B134" s="294"/>
      <c r="C134" s="294"/>
      <c r="D134" s="294"/>
      <c r="E134" s="294"/>
      <c r="F134" s="294"/>
      <c r="G134" s="294"/>
      <c r="H134" s="294"/>
      <c r="I134" s="294"/>
      <c r="J134" s="294"/>
      <c r="K134" s="295"/>
    </row>
  </sheetData>
  <sheetProtection algorithmName="SHA-512" hashValue="qR7RcKGQ2CRroUUwm/ZVulVkDUMLH/5crdgLuNRXUmiCSI+V1is6/js4f3QI1u4ugJyt+5cvFEQiGVrQmr4V3g==" saltValue="1vfZTc51qld+84tipb4tog==" spinCount="100000" sheet="1" objects="1" scenarios="1"/>
  <mergeCells count="76">
    <mergeCell ref="A3:K3"/>
    <mergeCell ref="A1:K1"/>
    <mergeCell ref="A2:B2"/>
    <mergeCell ref="C2:K2"/>
    <mergeCell ref="A4:F4"/>
    <mergeCell ref="H4:I4"/>
    <mergeCell ref="J4:K4"/>
    <mergeCell ref="A5:F5"/>
    <mergeCell ref="H5:I5"/>
    <mergeCell ref="J5:K5"/>
    <mergeCell ref="A6:F6"/>
    <mergeCell ref="H6:I6"/>
    <mergeCell ref="J6:K6"/>
    <mergeCell ref="A7:F7"/>
    <mergeCell ref="H7:I7"/>
    <mergeCell ref="J7:K7"/>
    <mergeCell ref="A8:F8"/>
    <mergeCell ref="H8:I8"/>
    <mergeCell ref="J8:K8"/>
    <mergeCell ref="A9:F9"/>
    <mergeCell ref="H9:I9"/>
    <mergeCell ref="J9:K9"/>
    <mergeCell ref="A10:F10"/>
    <mergeCell ref="H10:I10"/>
    <mergeCell ref="J10:K10"/>
    <mergeCell ref="A13:K13"/>
    <mergeCell ref="A15:D15"/>
    <mergeCell ref="G15:J15"/>
    <mergeCell ref="A16:D16"/>
    <mergeCell ref="G16:J16"/>
    <mergeCell ref="A17:D17"/>
    <mergeCell ref="G17:J17"/>
    <mergeCell ref="A18:D18"/>
    <mergeCell ref="G18:J18"/>
    <mergeCell ref="A19:C19"/>
    <mergeCell ref="G19:I19"/>
    <mergeCell ref="A35:K35"/>
    <mergeCell ref="A20:E20"/>
    <mergeCell ref="G20:K20"/>
    <mergeCell ref="A21:C21"/>
    <mergeCell ref="G21:I21"/>
    <mergeCell ref="A24:D24"/>
    <mergeCell ref="G24:J24"/>
    <mergeCell ref="A30:C30"/>
    <mergeCell ref="G30:I30"/>
    <mergeCell ref="A33:K33"/>
    <mergeCell ref="A34:K34"/>
    <mergeCell ref="A25:D25"/>
    <mergeCell ref="G25:J25"/>
    <mergeCell ref="A26:D26"/>
    <mergeCell ref="G26:J26"/>
    <mergeCell ref="A37:B37"/>
    <mergeCell ref="D37:D39"/>
    <mergeCell ref="E37:E39"/>
    <mergeCell ref="G37:H37"/>
    <mergeCell ref="J37:J39"/>
    <mergeCell ref="A27:D27"/>
    <mergeCell ref="G27:J27"/>
    <mergeCell ref="A28:C28"/>
    <mergeCell ref="G28:I28"/>
    <mergeCell ref="A29:E29"/>
    <mergeCell ref="G29:K29"/>
    <mergeCell ref="K37:K39"/>
    <mergeCell ref="A38:B38"/>
    <mergeCell ref="G38:H38"/>
    <mergeCell ref="G100:H100"/>
    <mergeCell ref="A124:K134"/>
    <mergeCell ref="A104:E104"/>
    <mergeCell ref="G104:K104"/>
    <mergeCell ref="A105:E105"/>
    <mergeCell ref="G105:K105"/>
    <mergeCell ref="A106:E106"/>
    <mergeCell ref="G106:K106"/>
    <mergeCell ref="A103:E103"/>
    <mergeCell ref="G103:K103"/>
    <mergeCell ref="A100:B100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96" orientation="landscape" verticalDpi="7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9</vt:i4>
      </vt:variant>
      <vt:variant>
        <vt:lpstr>Intervalos Nomeados</vt:lpstr>
      </vt:variant>
      <vt:variant>
        <vt:i4>2</vt:i4>
      </vt:variant>
    </vt:vector>
  </HeadingPairs>
  <TitlesOfParts>
    <vt:vector size="11" baseType="lpstr">
      <vt:lpstr>Página Inicial</vt:lpstr>
      <vt:lpstr>-#-</vt:lpstr>
      <vt:lpstr>Controle Empresa</vt:lpstr>
      <vt:lpstr>Formulas</vt:lpstr>
      <vt:lpstr>Investimentos Empresa</vt:lpstr>
      <vt:lpstr>--#--</vt:lpstr>
      <vt:lpstr>Controle - Pessoal</vt:lpstr>
      <vt:lpstr>(Formulas - Casa)</vt:lpstr>
      <vt:lpstr>Investimentos Pessoal</vt:lpstr>
      <vt:lpstr>'Controle - Pessoal'!Area_de_impressao</vt:lpstr>
      <vt:lpstr>'Controle Empresa'!Area_de_impressao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Marco Holanda</cp:lastModifiedBy>
  <cp:lastPrinted>2021-11-10T13:46:50Z</cp:lastPrinted>
  <dcterms:created xsi:type="dcterms:W3CDTF">2005-12-12T23:22:56Z</dcterms:created>
  <dcterms:modified xsi:type="dcterms:W3CDTF">2026-03-14T14:25:57Z</dcterms:modified>
</cp:coreProperties>
</file>