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EstaPasta_de_trabalho" defaultThemeVersion="124226"/>
  <mc:AlternateContent xmlns:mc="http://schemas.openxmlformats.org/markup-compatibility/2006">
    <mc:Choice Requires="x15">
      <x15ac:absPath xmlns:x15ac="http://schemas.microsoft.com/office/spreadsheetml/2010/11/ac" url="E:\Marco\1 - Clientes\Mark Contábil\Planejamento\Projeto Toma de Conta\Planilhas - Originais alterada sem senha\Planilhas 2026\Controles Empresa e Pessoal\"/>
    </mc:Choice>
  </mc:AlternateContent>
  <xr:revisionPtr revIDLastSave="0" documentId="13_ncr:1_{3591D9D9-DA21-47F9-8831-CE365DA02DED}" xr6:coauthVersionLast="47" xr6:coauthVersionMax="47" xr10:uidLastSave="{00000000-0000-0000-0000-000000000000}"/>
  <bookViews>
    <workbookView xWindow="-120" yWindow="480" windowWidth="29040" windowHeight="15840" tabRatio="929" xr2:uid="{00000000-000D-0000-FFFF-FFFF00000000}"/>
  </bookViews>
  <sheets>
    <sheet name="Página Inicial" sheetId="41" r:id="rId1"/>
    <sheet name="Instruções" sheetId="43" r:id="rId2"/>
    <sheet name="-#-" sheetId="40" r:id="rId3"/>
    <sheet name="Controle Empresa" sheetId="1" r:id="rId4"/>
    <sheet name="Fundo Fixo - Empresa" sheetId="2" r:id="rId5"/>
    <sheet name="Formulas" sheetId="3" state="hidden" r:id="rId6"/>
    <sheet name="Investimentos Empresa" sheetId="32" r:id="rId7"/>
    <sheet name="--#--" sheetId="10" r:id="rId8"/>
    <sheet name="Controle - Pessoal" sheetId="35" r:id="rId9"/>
    <sheet name="Fundo Fixo - Pessoal" sheetId="36" r:id="rId10"/>
    <sheet name="(Formulas - Casa)" sheetId="37" state="hidden" r:id="rId11"/>
    <sheet name="Investimentos Pessoal" sheetId="42" r:id="rId12"/>
  </sheets>
  <definedNames>
    <definedName name="_xlnm._FilterDatabase" localSheetId="3" hidden="1">'Controle Empresa'!$A$52:$D$56</definedName>
    <definedName name="_xlnm.Print_Area" localSheetId="8">'Controle - Pessoal'!$A$1:$L$120</definedName>
    <definedName name="_xlnm.Print_Area" localSheetId="3">'Controle Empresa'!$A$1:$L$136</definedName>
    <definedName name="_xlnm.Print_Area" localSheetId="4">'Fundo Fixo - Empresa'!$A$1:$G$52</definedName>
    <definedName name="_xlnm.Print_Area" localSheetId="9">'Fundo Fixo - Pessoal'!$A$1:$G$55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35" l="1"/>
  <c r="C3" i="36" s="1"/>
  <c r="C3" i="2"/>
  <c r="H5" i="42"/>
  <c r="J7" i="32"/>
  <c r="J6" i="32"/>
  <c r="H11" i="42"/>
  <c r="G11" i="42"/>
  <c r="J10" i="42"/>
  <c r="J9" i="42"/>
  <c r="J8" i="42"/>
  <c r="J7" i="42"/>
  <c r="J6" i="42"/>
  <c r="H11" i="32"/>
  <c r="J8" i="32"/>
  <c r="J9" i="32"/>
  <c r="J10" i="32"/>
  <c r="J11" i="42" l="1"/>
  <c r="J11" i="32"/>
  <c r="G8" i="1" l="1"/>
  <c r="F98" i="1" s="1"/>
  <c r="K8" i="1"/>
  <c r="F103" i="1" s="1"/>
  <c r="G30" i="1"/>
  <c r="F99" i="1" s="1"/>
  <c r="K30" i="1"/>
  <c r="K38" i="1"/>
  <c r="G53" i="1"/>
  <c r="F53" i="1" s="1"/>
  <c r="E101" i="1" s="1"/>
  <c r="K53" i="1"/>
  <c r="J53" i="1" s="1"/>
  <c r="E106" i="1" s="1"/>
  <c r="G63" i="1"/>
  <c r="G80" i="1" s="1"/>
  <c r="C66" i="1"/>
  <c r="G75" i="1" s="1"/>
  <c r="G87" i="1"/>
  <c r="B98" i="1"/>
  <c r="B99" i="1"/>
  <c r="B100" i="1"/>
  <c r="B101" i="1"/>
  <c r="B102" i="1"/>
  <c r="B103" i="1"/>
  <c r="B104" i="1"/>
  <c r="B105" i="1"/>
  <c r="B106" i="1"/>
  <c r="F106" i="1"/>
  <c r="B107" i="1"/>
  <c r="F101" i="1" l="1"/>
  <c r="G38" i="1"/>
  <c r="F100" i="1" s="1"/>
  <c r="F105" i="1"/>
  <c r="K80" i="1"/>
  <c r="F102" i="1"/>
  <c r="F104" i="1"/>
  <c r="B90" i="35"/>
  <c r="B89" i="35"/>
  <c r="B88" i="35"/>
  <c r="B87" i="35"/>
  <c r="B86" i="35"/>
  <c r="B85" i="35"/>
  <c r="B84" i="35"/>
  <c r="B83" i="35"/>
  <c r="B82" i="35"/>
  <c r="G66" i="1" l="1"/>
  <c r="G24" i="35" l="1"/>
  <c r="K52" i="35"/>
  <c r="C7" i="35"/>
  <c r="C12" i="37" s="1"/>
  <c r="C9" i="35"/>
  <c r="G48" i="37"/>
  <c r="G107" i="37" s="1"/>
  <c r="K48" i="37"/>
  <c r="K107" i="37" s="1"/>
  <c r="C123" i="37"/>
  <c r="G123" i="37"/>
  <c r="K123" i="37"/>
  <c r="G124" i="37"/>
  <c r="K124" i="37"/>
  <c r="C125" i="37"/>
  <c r="G125" i="37"/>
  <c r="K125" i="37"/>
  <c r="G69" i="37"/>
  <c r="G70" i="37"/>
  <c r="K70" i="37"/>
  <c r="G71" i="37"/>
  <c r="K71" i="37"/>
  <c r="C72" i="37"/>
  <c r="C74" i="37"/>
  <c r="C75" i="37"/>
  <c r="C76" i="37"/>
  <c r="C77" i="37"/>
  <c r="C78" i="37"/>
  <c r="C79" i="37"/>
  <c r="C80" i="37"/>
  <c r="C81" i="37"/>
  <c r="C82" i="37"/>
  <c r="C83" i="37"/>
  <c r="C84" i="37"/>
  <c r="G84" i="37"/>
  <c r="K84" i="37"/>
  <c r="C85" i="37"/>
  <c r="G85" i="37"/>
  <c r="K85" i="37"/>
  <c r="C86" i="37"/>
  <c r="C87" i="37"/>
  <c r="C88" i="37"/>
  <c r="C89" i="37"/>
  <c r="C90" i="37"/>
  <c r="C91" i="37"/>
  <c r="C92" i="37"/>
  <c r="C93" i="37"/>
  <c r="C94" i="37"/>
  <c r="C95" i="37"/>
  <c r="G95" i="37"/>
  <c r="K95" i="37"/>
  <c r="C96" i="37"/>
  <c r="G96" i="37"/>
  <c r="K96" i="37"/>
  <c r="C97" i="37"/>
  <c r="G97" i="37"/>
  <c r="C98" i="37"/>
  <c r="C99" i="37"/>
  <c r="C100" i="37"/>
  <c r="C101" i="37"/>
  <c r="C102" i="37"/>
  <c r="C103" i="37"/>
  <c r="C104" i="37"/>
  <c r="G104" i="37"/>
  <c r="K104" i="37"/>
  <c r="C105" i="37"/>
  <c r="G105" i="37"/>
  <c r="K105" i="37"/>
  <c r="C106" i="37"/>
  <c r="G106" i="37"/>
  <c r="C107" i="37"/>
  <c r="C108" i="37"/>
  <c r="C109" i="37"/>
  <c r="C110" i="37"/>
  <c r="C111" i="37"/>
  <c r="C112" i="37"/>
  <c r="K112" i="37"/>
  <c r="C113" i="37"/>
  <c r="K113" i="37"/>
  <c r="C114" i="37"/>
  <c r="C115" i="37"/>
  <c r="C116" i="37"/>
  <c r="C117" i="37"/>
  <c r="C118" i="37"/>
  <c r="C119" i="37"/>
  <c r="C120" i="37"/>
  <c r="C121" i="37"/>
  <c r="C122" i="37"/>
  <c r="C64" i="37"/>
  <c r="C65" i="37"/>
  <c r="C124" i="37" s="1"/>
  <c r="C11" i="37"/>
  <c r="C70" i="37" s="1"/>
  <c r="C13" i="37"/>
  <c r="C14" i="37"/>
  <c r="C15" i="37"/>
  <c r="C16" i="37"/>
  <c r="C17" i="37"/>
  <c r="C18" i="37"/>
  <c r="C19" i="37"/>
  <c r="C20" i="37"/>
  <c r="C21" i="37"/>
  <c r="C22" i="37"/>
  <c r="C23" i="37"/>
  <c r="C24" i="37"/>
  <c r="C25" i="37"/>
  <c r="C26" i="37"/>
  <c r="C27" i="37"/>
  <c r="C28" i="37"/>
  <c r="C29" i="37"/>
  <c r="C30" i="37"/>
  <c r="C31" i="37"/>
  <c r="C32" i="37"/>
  <c r="C33" i="37"/>
  <c r="C34" i="37"/>
  <c r="C35" i="37"/>
  <c r="C36" i="37"/>
  <c r="C37" i="37"/>
  <c r="C38" i="37"/>
  <c r="C39" i="37"/>
  <c r="C40" i="37"/>
  <c r="C41" i="37"/>
  <c r="C42" i="37"/>
  <c r="C43" i="37"/>
  <c r="C44" i="37"/>
  <c r="C45" i="37"/>
  <c r="C46" i="37"/>
  <c r="C47" i="37"/>
  <c r="C48" i="37"/>
  <c r="C49" i="37"/>
  <c r="C50" i="37"/>
  <c r="C51" i="37"/>
  <c r="C52" i="37"/>
  <c r="C53" i="37"/>
  <c r="C54" i="37"/>
  <c r="C55" i="37"/>
  <c r="C56" i="37"/>
  <c r="C57" i="37"/>
  <c r="C58" i="37"/>
  <c r="C59" i="37"/>
  <c r="C60" i="37"/>
  <c r="C61" i="37"/>
  <c r="C62" i="37"/>
  <c r="C63" i="37"/>
  <c r="G14" i="37"/>
  <c r="G73" i="37" s="1"/>
  <c r="K14" i="37"/>
  <c r="K73" i="37" s="1"/>
  <c r="G15" i="37"/>
  <c r="G74" i="37" s="1"/>
  <c r="K15" i="37"/>
  <c r="K74" i="37" s="1"/>
  <c r="G16" i="37"/>
  <c r="G75" i="37" s="1"/>
  <c r="K16" i="37"/>
  <c r="K75" i="37" s="1"/>
  <c r="G17" i="37"/>
  <c r="G76" i="37" s="1"/>
  <c r="K17" i="37"/>
  <c r="K76" i="37" s="1"/>
  <c r="G18" i="37"/>
  <c r="G77" i="37" s="1"/>
  <c r="K18" i="37"/>
  <c r="K77" i="37" s="1"/>
  <c r="G19" i="37"/>
  <c r="G78" i="37" s="1"/>
  <c r="K19" i="37"/>
  <c r="K78" i="37" s="1"/>
  <c r="G20" i="37"/>
  <c r="G79" i="37" s="1"/>
  <c r="K20" i="37"/>
  <c r="K79" i="37" s="1"/>
  <c r="G21" i="37"/>
  <c r="G80" i="37" s="1"/>
  <c r="K21" i="37"/>
  <c r="K80" i="37" s="1"/>
  <c r="G22" i="37"/>
  <c r="G81" i="37" s="1"/>
  <c r="K22" i="37"/>
  <c r="K81" i="37" s="1"/>
  <c r="G23" i="37"/>
  <c r="G82" i="37" s="1"/>
  <c r="K23" i="37"/>
  <c r="K82" i="37" s="1"/>
  <c r="G24" i="37"/>
  <c r="G83" i="37" s="1"/>
  <c r="K24" i="37"/>
  <c r="K83" i="37" s="1"/>
  <c r="G28" i="37"/>
  <c r="G87" i="37" s="1"/>
  <c r="K28" i="37"/>
  <c r="K87" i="37" s="1"/>
  <c r="G29" i="37"/>
  <c r="G88" i="37" s="1"/>
  <c r="K29" i="37"/>
  <c r="K88" i="37" s="1"/>
  <c r="G30" i="37"/>
  <c r="G89" i="37" s="1"/>
  <c r="K30" i="37"/>
  <c r="K89" i="37" s="1"/>
  <c r="G31" i="37"/>
  <c r="G90" i="37" s="1"/>
  <c r="K31" i="37"/>
  <c r="K90" i="37" s="1"/>
  <c r="G32" i="37"/>
  <c r="G91" i="37" s="1"/>
  <c r="K32" i="37"/>
  <c r="K91" i="37" s="1"/>
  <c r="G33" i="37"/>
  <c r="G92" i="37" s="1"/>
  <c r="K33" i="37"/>
  <c r="K92" i="37" s="1"/>
  <c r="G34" i="37"/>
  <c r="G93" i="37" s="1"/>
  <c r="K34" i="37"/>
  <c r="K93" i="37" s="1"/>
  <c r="G35" i="37"/>
  <c r="G94" i="37" s="1"/>
  <c r="K35" i="37"/>
  <c r="K94" i="37" s="1"/>
  <c r="K97" i="37"/>
  <c r="G39" i="37"/>
  <c r="G98" i="37" s="1"/>
  <c r="K39" i="37"/>
  <c r="K98" i="37" s="1"/>
  <c r="G40" i="37"/>
  <c r="G99" i="37" s="1"/>
  <c r="K40" i="37"/>
  <c r="K99" i="37" s="1"/>
  <c r="G41" i="37"/>
  <c r="G100" i="37" s="1"/>
  <c r="K41" i="37"/>
  <c r="K100" i="37" s="1"/>
  <c r="G42" i="37"/>
  <c r="G101" i="37" s="1"/>
  <c r="K42" i="37"/>
  <c r="K101" i="37" s="1"/>
  <c r="G43" i="37"/>
  <c r="G102" i="37" s="1"/>
  <c r="K43" i="37"/>
  <c r="K102" i="37" s="1"/>
  <c r="G44" i="37"/>
  <c r="G103" i="37" s="1"/>
  <c r="K44" i="37"/>
  <c r="K103" i="37" s="1"/>
  <c r="K106" i="37"/>
  <c r="G49" i="37"/>
  <c r="G108" i="37" s="1"/>
  <c r="K49" i="37"/>
  <c r="K108" i="37" s="1"/>
  <c r="G50" i="37"/>
  <c r="G109" i="37" s="1"/>
  <c r="K50" i="37"/>
  <c r="K109" i="37" s="1"/>
  <c r="G51" i="37"/>
  <c r="G110" i="37" s="1"/>
  <c r="K51" i="37"/>
  <c r="K110" i="37" s="1"/>
  <c r="G52" i="37"/>
  <c r="G111" i="37" s="1"/>
  <c r="K52" i="37"/>
  <c r="K111" i="37" s="1"/>
  <c r="G53" i="37"/>
  <c r="G112" i="37" s="1"/>
  <c r="G54" i="37"/>
  <c r="G113" i="37" s="1"/>
  <c r="G55" i="37"/>
  <c r="G114" i="37" s="1"/>
  <c r="G56" i="37"/>
  <c r="G115" i="37" s="1"/>
  <c r="K56" i="37"/>
  <c r="K115" i="37" s="1"/>
  <c r="G57" i="37"/>
  <c r="G116" i="37" s="1"/>
  <c r="K57" i="37"/>
  <c r="K116" i="37" s="1"/>
  <c r="G58" i="37"/>
  <c r="G117" i="37" s="1"/>
  <c r="K58" i="37"/>
  <c r="K117" i="37" s="1"/>
  <c r="G59" i="37"/>
  <c r="G118" i="37" s="1"/>
  <c r="K59" i="37"/>
  <c r="K118" i="37" s="1"/>
  <c r="G60" i="37"/>
  <c r="G119" i="37" s="1"/>
  <c r="K60" i="37"/>
  <c r="K119" i="37" s="1"/>
  <c r="G61" i="37"/>
  <c r="G120" i="37" s="1"/>
  <c r="K61" i="37"/>
  <c r="K120" i="37" s="1"/>
  <c r="G62" i="37"/>
  <c r="G121" i="37" s="1"/>
  <c r="K62" i="37"/>
  <c r="K121" i="37" s="1"/>
  <c r="G63" i="37"/>
  <c r="G122" i="37" s="1"/>
  <c r="K63" i="37"/>
  <c r="K122" i="37" s="1"/>
  <c r="C69" i="37"/>
  <c r="C10" i="37"/>
  <c r="G13" i="37"/>
  <c r="G72" i="37" s="1"/>
  <c r="K13" i="37"/>
  <c r="K72" i="37" s="1"/>
  <c r="G44" i="35"/>
  <c r="C73" i="37" l="1"/>
  <c r="F90" i="35"/>
  <c r="F85" i="35"/>
  <c r="F83" i="35"/>
  <c r="C71" i="37"/>
  <c r="C61" i="35"/>
  <c r="G70" i="35" s="1"/>
  <c r="K66" i="37"/>
  <c r="G66" i="37"/>
  <c r="C66" i="37"/>
  <c r="U5" i="35"/>
  <c r="U9" i="35" s="1"/>
  <c r="W8" i="35" s="1"/>
  <c r="W13" i="35"/>
  <c r="C126" i="37" l="1"/>
  <c r="G128" i="3"/>
  <c r="K129" i="3"/>
  <c r="G73" i="3"/>
  <c r="K73" i="3"/>
  <c r="G94" i="3"/>
  <c r="K94" i="3"/>
  <c r="G95" i="3"/>
  <c r="K95" i="3"/>
  <c r="G102" i="3"/>
  <c r="K102" i="3"/>
  <c r="G103" i="3"/>
  <c r="K103" i="3"/>
  <c r="G117" i="3"/>
  <c r="K117" i="3"/>
  <c r="G118" i="3"/>
  <c r="K118" i="3"/>
  <c r="G127" i="3"/>
  <c r="K127" i="3"/>
  <c r="K128" i="3"/>
  <c r="G67" i="3"/>
  <c r="G129" i="3" s="1"/>
  <c r="G68" i="3"/>
  <c r="G130" i="3" s="1"/>
  <c r="K68" i="3"/>
  <c r="C66" i="3" l="1"/>
  <c r="C128" i="3" s="1"/>
  <c r="C67" i="3"/>
  <c r="C129" i="3" s="1"/>
  <c r="C68" i="3"/>
  <c r="C130" i="3" s="1"/>
  <c r="C11" i="3"/>
  <c r="C73" i="3" s="1"/>
  <c r="C12" i="3"/>
  <c r="C74" i="3" s="1"/>
  <c r="G12" i="3"/>
  <c r="G74" i="3" s="1"/>
  <c r="K12" i="3"/>
  <c r="K74" i="3" s="1"/>
  <c r="C13" i="3"/>
  <c r="C75" i="3" s="1"/>
  <c r="G13" i="3"/>
  <c r="G75" i="3" s="1"/>
  <c r="K13" i="3"/>
  <c r="K75" i="3" s="1"/>
  <c r="C14" i="3"/>
  <c r="C76" i="3" s="1"/>
  <c r="G14" i="3"/>
  <c r="G76" i="3" s="1"/>
  <c r="K14" i="3"/>
  <c r="K76" i="3" s="1"/>
  <c r="C15" i="3"/>
  <c r="C77" i="3" s="1"/>
  <c r="G15" i="3"/>
  <c r="G77" i="3" s="1"/>
  <c r="K15" i="3"/>
  <c r="K77" i="3" s="1"/>
  <c r="C16" i="3"/>
  <c r="C78" i="3" s="1"/>
  <c r="G16" i="3"/>
  <c r="G78" i="3" s="1"/>
  <c r="K16" i="3"/>
  <c r="K78" i="3" s="1"/>
  <c r="C17" i="3"/>
  <c r="C79" i="3" s="1"/>
  <c r="G17" i="3"/>
  <c r="G79" i="3" s="1"/>
  <c r="K17" i="3"/>
  <c r="K79" i="3" s="1"/>
  <c r="C18" i="3"/>
  <c r="C80" i="3" s="1"/>
  <c r="G18" i="3"/>
  <c r="G80" i="3" s="1"/>
  <c r="K18" i="3"/>
  <c r="K80" i="3" s="1"/>
  <c r="C19" i="3"/>
  <c r="C81" i="3" s="1"/>
  <c r="G19" i="3"/>
  <c r="G81" i="3" s="1"/>
  <c r="K19" i="3"/>
  <c r="K81" i="3" s="1"/>
  <c r="C20" i="3"/>
  <c r="C82" i="3" s="1"/>
  <c r="G20" i="3"/>
  <c r="G82" i="3" s="1"/>
  <c r="K20" i="3"/>
  <c r="K82" i="3" s="1"/>
  <c r="C21" i="3"/>
  <c r="C83" i="3" s="1"/>
  <c r="G21" i="3"/>
  <c r="G83" i="3" s="1"/>
  <c r="K21" i="3"/>
  <c r="K83" i="3" s="1"/>
  <c r="C22" i="3"/>
  <c r="C84" i="3" s="1"/>
  <c r="G22" i="3"/>
  <c r="G84" i="3" s="1"/>
  <c r="K22" i="3"/>
  <c r="K84" i="3" s="1"/>
  <c r="C23" i="3"/>
  <c r="C85" i="3" s="1"/>
  <c r="G23" i="3"/>
  <c r="G85" i="3" s="1"/>
  <c r="K23" i="3"/>
  <c r="K85" i="3" s="1"/>
  <c r="C24" i="3"/>
  <c r="C86" i="3" s="1"/>
  <c r="G24" i="3"/>
  <c r="G86" i="3" s="1"/>
  <c r="K24" i="3"/>
  <c r="K86" i="3" s="1"/>
  <c r="C25" i="3"/>
  <c r="C87" i="3" s="1"/>
  <c r="G25" i="3"/>
  <c r="G87" i="3" s="1"/>
  <c r="K25" i="3"/>
  <c r="K87" i="3" s="1"/>
  <c r="C26" i="3"/>
  <c r="C88" i="3" s="1"/>
  <c r="G26" i="3"/>
  <c r="G88" i="3" s="1"/>
  <c r="K26" i="3"/>
  <c r="K88" i="3" s="1"/>
  <c r="C27" i="3"/>
  <c r="C89" i="3" s="1"/>
  <c r="G27" i="3"/>
  <c r="G89" i="3" s="1"/>
  <c r="K27" i="3"/>
  <c r="K89" i="3" s="1"/>
  <c r="C28" i="3"/>
  <c r="C90" i="3" s="1"/>
  <c r="G28" i="3"/>
  <c r="G90" i="3" s="1"/>
  <c r="K28" i="3"/>
  <c r="K90" i="3" s="1"/>
  <c r="C29" i="3"/>
  <c r="C91" i="3" s="1"/>
  <c r="G29" i="3"/>
  <c r="G91" i="3" s="1"/>
  <c r="K29" i="3"/>
  <c r="K91" i="3" s="1"/>
  <c r="C30" i="3"/>
  <c r="C92" i="3" s="1"/>
  <c r="G30" i="3"/>
  <c r="G92" i="3" s="1"/>
  <c r="K30" i="3"/>
  <c r="K92" i="3" s="1"/>
  <c r="C31" i="3"/>
  <c r="C93" i="3" s="1"/>
  <c r="G31" i="3"/>
  <c r="G93" i="3" s="1"/>
  <c r="K31" i="3"/>
  <c r="K93" i="3" s="1"/>
  <c r="C32" i="3"/>
  <c r="C94" i="3" s="1"/>
  <c r="C33" i="3"/>
  <c r="C95" i="3" s="1"/>
  <c r="C34" i="3"/>
  <c r="C96" i="3" s="1"/>
  <c r="G34" i="3"/>
  <c r="G96" i="3" s="1"/>
  <c r="K34" i="3"/>
  <c r="K96" i="3" s="1"/>
  <c r="C35" i="3"/>
  <c r="C97" i="3" s="1"/>
  <c r="G35" i="3"/>
  <c r="G97" i="3" s="1"/>
  <c r="K35" i="3"/>
  <c r="K97" i="3" s="1"/>
  <c r="C36" i="3"/>
  <c r="C98" i="3" s="1"/>
  <c r="G36" i="3"/>
  <c r="G98" i="3" s="1"/>
  <c r="K36" i="3"/>
  <c r="K98" i="3" s="1"/>
  <c r="C37" i="3"/>
  <c r="C99" i="3" s="1"/>
  <c r="G37" i="3"/>
  <c r="G99" i="3" s="1"/>
  <c r="K37" i="3"/>
  <c r="K99" i="3" s="1"/>
  <c r="C38" i="3"/>
  <c r="C100" i="3" s="1"/>
  <c r="G38" i="3"/>
  <c r="G100" i="3" s="1"/>
  <c r="K38" i="3"/>
  <c r="K100" i="3" s="1"/>
  <c r="C39" i="3"/>
  <c r="C101" i="3" s="1"/>
  <c r="G39" i="3"/>
  <c r="G101" i="3" s="1"/>
  <c r="K39" i="3"/>
  <c r="K101" i="3" s="1"/>
  <c r="C40" i="3"/>
  <c r="C102" i="3" s="1"/>
  <c r="C41" i="3"/>
  <c r="C103" i="3" s="1"/>
  <c r="C42" i="3"/>
  <c r="C104" i="3" s="1"/>
  <c r="G42" i="3"/>
  <c r="G104" i="3" s="1"/>
  <c r="K42" i="3"/>
  <c r="K104" i="3" s="1"/>
  <c r="C43" i="3"/>
  <c r="C105" i="3" s="1"/>
  <c r="G43" i="3"/>
  <c r="G105" i="3" s="1"/>
  <c r="K43" i="3"/>
  <c r="K105" i="3" s="1"/>
  <c r="C44" i="3"/>
  <c r="C106" i="3" s="1"/>
  <c r="G44" i="3"/>
  <c r="G106" i="3" s="1"/>
  <c r="K44" i="3"/>
  <c r="K106" i="3" s="1"/>
  <c r="C45" i="3"/>
  <c r="C107" i="3" s="1"/>
  <c r="G45" i="3"/>
  <c r="G107" i="3" s="1"/>
  <c r="K45" i="3"/>
  <c r="K107" i="3" s="1"/>
  <c r="C46" i="3"/>
  <c r="C108" i="3" s="1"/>
  <c r="G46" i="3"/>
  <c r="G108" i="3" s="1"/>
  <c r="K46" i="3"/>
  <c r="K108" i="3" s="1"/>
  <c r="C47" i="3"/>
  <c r="C109" i="3" s="1"/>
  <c r="G47" i="3"/>
  <c r="G109" i="3" s="1"/>
  <c r="K47" i="3"/>
  <c r="K109" i="3" s="1"/>
  <c r="C48" i="3"/>
  <c r="C110" i="3" s="1"/>
  <c r="G48" i="3"/>
  <c r="G110" i="3" s="1"/>
  <c r="K48" i="3"/>
  <c r="K110" i="3" s="1"/>
  <c r="C49" i="3"/>
  <c r="C111" i="3" s="1"/>
  <c r="G49" i="3"/>
  <c r="G111" i="3" s="1"/>
  <c r="K49" i="3"/>
  <c r="K111" i="3" s="1"/>
  <c r="C50" i="3"/>
  <c r="C112" i="3" s="1"/>
  <c r="G50" i="3"/>
  <c r="G112" i="3" s="1"/>
  <c r="K50" i="3"/>
  <c r="K112" i="3" s="1"/>
  <c r="C51" i="3"/>
  <c r="C113" i="3" s="1"/>
  <c r="G51" i="3"/>
  <c r="G113" i="3" s="1"/>
  <c r="K51" i="3"/>
  <c r="K113" i="3" s="1"/>
  <c r="C52" i="3"/>
  <c r="C114" i="3" s="1"/>
  <c r="G52" i="3"/>
  <c r="G114" i="3" s="1"/>
  <c r="K52" i="3"/>
  <c r="K114" i="3" s="1"/>
  <c r="C53" i="3"/>
  <c r="C115" i="3" s="1"/>
  <c r="G53" i="3"/>
  <c r="G115" i="3" s="1"/>
  <c r="K53" i="3"/>
  <c r="K115" i="3" s="1"/>
  <c r="C54" i="3"/>
  <c r="C116" i="3" s="1"/>
  <c r="G54" i="3"/>
  <c r="G116" i="3" s="1"/>
  <c r="K54" i="3"/>
  <c r="K116" i="3" s="1"/>
  <c r="C55" i="3"/>
  <c r="C117" i="3" s="1"/>
  <c r="C56" i="3"/>
  <c r="C118" i="3" s="1"/>
  <c r="C57" i="3"/>
  <c r="C119" i="3" s="1"/>
  <c r="G57" i="3"/>
  <c r="G119" i="3" s="1"/>
  <c r="K57" i="3"/>
  <c r="K119" i="3" s="1"/>
  <c r="C58" i="3"/>
  <c r="C120" i="3" s="1"/>
  <c r="G58" i="3"/>
  <c r="G120" i="3" s="1"/>
  <c r="K58" i="3"/>
  <c r="K120" i="3" s="1"/>
  <c r="C59" i="3"/>
  <c r="C121" i="3" s="1"/>
  <c r="G59" i="3"/>
  <c r="G121" i="3" s="1"/>
  <c r="K59" i="3"/>
  <c r="K121" i="3" s="1"/>
  <c r="C60" i="3"/>
  <c r="C122" i="3" s="1"/>
  <c r="G60" i="3"/>
  <c r="G122" i="3" s="1"/>
  <c r="K60" i="3"/>
  <c r="K122" i="3" s="1"/>
  <c r="C61" i="3"/>
  <c r="C123" i="3" s="1"/>
  <c r="G61" i="3"/>
  <c r="G123" i="3" s="1"/>
  <c r="K61" i="3"/>
  <c r="K123" i="3" s="1"/>
  <c r="C62" i="3"/>
  <c r="C124" i="3" s="1"/>
  <c r="G62" i="3"/>
  <c r="G124" i="3" s="1"/>
  <c r="K62" i="3"/>
  <c r="K124" i="3" s="1"/>
  <c r="C63" i="3"/>
  <c r="C125" i="3" s="1"/>
  <c r="G63" i="3"/>
  <c r="G125" i="3" s="1"/>
  <c r="K63" i="3"/>
  <c r="K125" i="3" s="1"/>
  <c r="C64" i="3"/>
  <c r="C126" i="3" s="1"/>
  <c r="G64" i="3"/>
  <c r="G126" i="3" s="1"/>
  <c r="K64" i="3"/>
  <c r="K126" i="3" s="1"/>
  <c r="C65" i="3"/>
  <c r="C127" i="3" s="1"/>
  <c r="H5" i="32" l="1"/>
  <c r="G86" i="37" l="1"/>
  <c r="G126" i="37" s="1"/>
  <c r="G11" i="32" l="1"/>
  <c r="K44" i="35" l="1"/>
  <c r="K35" i="35"/>
  <c r="G35" i="35"/>
  <c r="K24" i="35"/>
  <c r="K9" i="35"/>
  <c r="G9" i="35"/>
  <c r="F86" i="35" l="1"/>
  <c r="F87" i="35"/>
  <c r="F89" i="35"/>
  <c r="F88" i="35"/>
  <c r="F84" i="35"/>
  <c r="F82" i="35"/>
  <c r="G61" i="35"/>
  <c r="K61" i="35"/>
  <c r="K86" i="37"/>
  <c r="F91" i="35" l="1"/>
  <c r="I62" i="35"/>
  <c r="G71" i="35" s="1"/>
  <c r="G73" i="35" s="1"/>
  <c r="K69" i="37"/>
  <c r="G54" i="36"/>
  <c r="J71" i="35" l="1"/>
  <c r="J69" i="35"/>
  <c r="C3" i="37"/>
  <c r="K114" i="37" l="1"/>
  <c r="G2" i="37"/>
  <c r="K2" i="37"/>
  <c r="K126" i="37" l="1"/>
  <c r="K3" i="37" s="1"/>
  <c r="K6" i="37"/>
  <c r="G51" i="2"/>
  <c r="C10" i="3"/>
  <c r="C72" i="3" s="1"/>
  <c r="G72" i="3"/>
  <c r="K72" i="3"/>
  <c r="K65" i="1" l="1"/>
  <c r="K64" i="1" s="1"/>
  <c r="C69" i="3"/>
  <c r="C131" i="3" s="1"/>
  <c r="K130" i="3" l="1"/>
  <c r="J64" i="1"/>
  <c r="E107" i="1" s="1"/>
  <c r="F107" i="1"/>
  <c r="K66" i="1"/>
  <c r="I67" i="1" s="1"/>
  <c r="C2" i="3"/>
  <c r="G69" i="3"/>
  <c r="K69" i="3"/>
  <c r="J30" i="1" l="1"/>
  <c r="E104" i="1" s="1"/>
  <c r="G76" i="1"/>
  <c r="G78" i="1" s="1"/>
  <c r="G82" i="1" s="1"/>
  <c r="K69" i="1"/>
  <c r="J8" i="1"/>
  <c r="E103" i="1" s="1"/>
  <c r="F30" i="1"/>
  <c r="E99" i="1" s="1"/>
  <c r="J38" i="1"/>
  <c r="E105" i="1" s="1"/>
  <c r="F8" i="1"/>
  <c r="E98" i="1" s="1"/>
  <c r="F38" i="1"/>
  <c r="E100" i="1" s="1"/>
  <c r="F63" i="1"/>
  <c r="E102" i="1" s="1"/>
  <c r="F108" i="1"/>
  <c r="K2" i="3"/>
  <c r="K131" i="3"/>
  <c r="K3" i="3" s="1"/>
  <c r="G2" i="3"/>
  <c r="G131" i="3"/>
  <c r="J87" i="1" l="1"/>
  <c r="J85" i="1"/>
  <c r="K76" i="1"/>
  <c r="E108" i="1"/>
  <c r="K6" i="3"/>
  <c r="C68" i="1" s="1"/>
  <c r="K78" i="1" l="1"/>
  <c r="N16" i="1"/>
  <c r="G3" i="3"/>
  <c r="K7" i="3" s="1"/>
  <c r="K82" i="1" l="1"/>
  <c r="G89" i="1"/>
  <c r="G91" i="1" s="1"/>
  <c r="G3" i="37" l="1"/>
  <c r="K7" i="37" s="1"/>
  <c r="C64" i="35" s="1"/>
  <c r="J9" i="35" l="1"/>
  <c r="E86" i="35" s="1"/>
  <c r="K64" i="35"/>
  <c r="B7" i="37" s="1"/>
  <c r="J35" i="35"/>
  <c r="E88" i="35" s="1"/>
  <c r="J44" i="35"/>
  <c r="E89" i="35" s="1"/>
  <c r="J52" i="35"/>
  <c r="E90" i="35" s="1"/>
  <c r="F35" i="35"/>
  <c r="E84" i="35" s="1"/>
  <c r="F44" i="35"/>
  <c r="E85" i="35" s="1"/>
  <c r="F9" i="35"/>
  <c r="E82" i="35" s="1"/>
  <c r="J24" i="35"/>
  <c r="E87" i="35" s="1"/>
  <c r="F24" i="35"/>
  <c r="E83" i="35" s="1"/>
  <c r="N21" i="35"/>
  <c r="G75" i="35" l="1"/>
  <c r="E91" i="35"/>
  <c r="C3" i="3"/>
  <c r="C69" i="1" s="1"/>
  <c r="N20" i="1" l="1"/>
  <c r="N23" i="1" s="1"/>
  <c r="C70" i="1"/>
  <c r="B5" i="3" s="1"/>
  <c r="B7" i="3" l="1"/>
  <c r="D70" i="1" l="1"/>
  <c r="D68" i="1"/>
  <c r="C2" i="37"/>
  <c r="C63" i="35" l="1"/>
  <c r="N17" i="35" s="1"/>
  <c r="N24" i="35" s="1"/>
  <c r="C65" i="35" l="1"/>
  <c r="B5" i="37" l="1"/>
  <c r="D65" i="35" s="1"/>
  <c r="O64" i="35"/>
  <c r="D63" i="35" l="1"/>
</calcChain>
</file>

<file path=xl/sharedStrings.xml><?xml version="1.0" encoding="utf-8"?>
<sst xmlns="http://schemas.openxmlformats.org/spreadsheetml/2006/main" count="435" uniqueCount="202">
  <si>
    <t>Descrição</t>
  </si>
  <si>
    <t>Valor (R$)</t>
  </si>
  <si>
    <t>Despesas Fixas</t>
  </si>
  <si>
    <t>Despesas Variáveis</t>
  </si>
  <si>
    <t xml:space="preserve">Total:    </t>
  </si>
  <si>
    <t>Data</t>
  </si>
  <si>
    <t>Dia</t>
  </si>
  <si>
    <t>Discriminação - Despesas</t>
  </si>
  <si>
    <t>Valor – R$</t>
  </si>
  <si>
    <t>Fundo Fixo</t>
  </si>
  <si>
    <t>C</t>
  </si>
  <si>
    <t>Caixa</t>
  </si>
  <si>
    <t>Banco</t>
  </si>
  <si>
    <t>Receitas</t>
  </si>
  <si>
    <t>Despesas Total</t>
  </si>
  <si>
    <t>.C / B</t>
  </si>
  <si>
    <t>Receita Banco</t>
  </si>
  <si>
    <t>Despesas Fixas - Banco</t>
  </si>
  <si>
    <t>Receita Caixa</t>
  </si>
  <si>
    <t>Despesas Fixas - Caixa</t>
  </si>
  <si>
    <t>* C / B = C (Caixa) / B (Banco)</t>
  </si>
  <si>
    <t>Despesas Variáveis - Caixa</t>
  </si>
  <si>
    <t>Despesas Variáveis - Banco</t>
  </si>
  <si>
    <t xml:space="preserve">Total Receitas:    </t>
  </si>
  <si>
    <t xml:space="preserve">Total:      </t>
  </si>
  <si>
    <t xml:space="preserve">Mês:      </t>
  </si>
  <si>
    <t>Mês:</t>
  </si>
  <si>
    <t xml:space="preserve">Total Saídas:     </t>
  </si>
  <si>
    <t>Tarifas Bancárias</t>
  </si>
  <si>
    <t>Saldo Final - Caixa</t>
  </si>
  <si>
    <t>Saldo Final - Banco</t>
  </si>
  <si>
    <t>Sacado do Banco para Caixa</t>
  </si>
  <si>
    <t>Diversos</t>
  </si>
  <si>
    <t>Discriminação - Entradas Diversas não relacionadas as Receitas</t>
  </si>
  <si>
    <t>Despesas de Terceiros paga no Caixa</t>
  </si>
  <si>
    <t>Saldo Final (Sal. In + Receita - Despesa )</t>
  </si>
  <si>
    <t>Despesas de Terceiros pago no Banco</t>
  </si>
  <si>
    <t>Transferido do Caixa para o Banco</t>
  </si>
  <si>
    <t>B</t>
  </si>
  <si>
    <t xml:space="preserve">Saldo Inicial Mês  </t>
  </si>
  <si>
    <t>Tarifas Boletos</t>
  </si>
  <si>
    <t xml:space="preserve">Saldo Inicial Mês - Caixa   </t>
  </si>
  <si>
    <t xml:space="preserve">Saldo Inicial Mês - Banco   </t>
  </si>
  <si>
    <t>D</t>
  </si>
  <si>
    <t>Valores</t>
  </si>
  <si>
    <t>Total 1</t>
  </si>
  <si>
    <t>Ajuda</t>
  </si>
  <si>
    <t>Total</t>
  </si>
  <si>
    <t>Discriminação</t>
  </si>
  <si>
    <t>Demonstração dos Resultado do Mês e suas destinações</t>
  </si>
  <si>
    <t>Copa e cozinha</t>
  </si>
  <si>
    <t>Recarga Cartucho</t>
  </si>
  <si>
    <t>Material Limpeza</t>
  </si>
  <si>
    <t>Material de Expediente</t>
  </si>
  <si>
    <t>Despesas - Grupo 1</t>
  </si>
  <si>
    <t>Despesas - Grupo 2</t>
  </si>
  <si>
    <t>Despesas - Grupo 1 e Grupo 2</t>
  </si>
  <si>
    <t>FGTS</t>
  </si>
  <si>
    <t>Das - Simples Nacional</t>
  </si>
  <si>
    <t>Provisões mensais</t>
  </si>
  <si>
    <t>%</t>
  </si>
  <si>
    <t>T</t>
  </si>
  <si>
    <t>Total:</t>
  </si>
  <si>
    <t>Realizado - Mês</t>
  </si>
  <si>
    <t>Receita Mensal</t>
  </si>
  <si>
    <t>Lucro após provisões</t>
  </si>
  <si>
    <t>Acumulado</t>
  </si>
  <si>
    <t>Saldo a transferir</t>
  </si>
  <si>
    <t>Controle Saldo Banco</t>
  </si>
  <si>
    <t>Farmácia</t>
  </si>
  <si>
    <t>Total 01</t>
  </si>
  <si>
    <t>Taxi</t>
  </si>
  <si>
    <t>Academia / Esporte</t>
  </si>
  <si>
    <t>Vestuário</t>
  </si>
  <si>
    <t>Faculdade</t>
  </si>
  <si>
    <t>Dentista</t>
  </si>
  <si>
    <t>IPVA + Seg Obrigatório</t>
  </si>
  <si>
    <t xml:space="preserve">Lavagens </t>
  </si>
  <si>
    <t>Diferença Salário x Despesas</t>
  </si>
  <si>
    <t>Colaboradores</t>
  </si>
  <si>
    <t>Em percentuais</t>
  </si>
  <si>
    <t>Seguro Carro</t>
  </si>
  <si>
    <t>Planilha de Controle Mensal  ( Receitas / Despesas ) - Empresa</t>
  </si>
  <si>
    <t>Resultado 1 antes retirada</t>
  </si>
  <si>
    <t>Resultado 2 após retirada</t>
  </si>
  <si>
    <t xml:space="preserve">Investimentos </t>
  </si>
  <si>
    <t>Resultado 3</t>
  </si>
  <si>
    <t xml:space="preserve">Celular Empresa </t>
  </si>
  <si>
    <t>Seguro de Vida</t>
  </si>
  <si>
    <t>Energia</t>
  </si>
  <si>
    <t>Telefone + Internet</t>
  </si>
  <si>
    <t>Sistema Financeiro</t>
  </si>
  <si>
    <t>Aluguel</t>
  </si>
  <si>
    <t xml:space="preserve">Água Mineral </t>
  </si>
  <si>
    <t xml:space="preserve">Limpeza Sala </t>
  </si>
  <si>
    <t>Salários colaboradores</t>
  </si>
  <si>
    <t>Vale transporte</t>
  </si>
  <si>
    <t>Vale refeição</t>
  </si>
  <si>
    <t>Plano de Saúde</t>
  </si>
  <si>
    <t>INSS</t>
  </si>
  <si>
    <t>Rescisões / provisões</t>
  </si>
  <si>
    <t>Férias / provisões</t>
  </si>
  <si>
    <t>Retirada Sócio</t>
  </si>
  <si>
    <t xml:space="preserve">Demonstração dos Resultado do Mês </t>
  </si>
  <si>
    <t>Sem numeros</t>
  </si>
  <si>
    <t>Despesa Mensal -  Retiradas</t>
  </si>
  <si>
    <t xml:space="preserve">1) Habitação      = </t>
  </si>
  <si>
    <t>2) Alimentação     =</t>
  </si>
  <si>
    <t>5) Despesas pessoais    =</t>
  </si>
  <si>
    <t>6) Educação     =</t>
  </si>
  <si>
    <t>7) Lazer      =</t>
  </si>
  <si>
    <t>8) Desp Variaveis / Outros</t>
  </si>
  <si>
    <t>9) Desp. Extraordinaria     =</t>
  </si>
  <si>
    <t>3) Saúde      =</t>
  </si>
  <si>
    <t>4) Transporte      =</t>
  </si>
  <si>
    <t>Condomínio</t>
  </si>
  <si>
    <t xml:space="preserve">Internet  </t>
  </si>
  <si>
    <t xml:space="preserve">TV Assinatura </t>
  </si>
  <si>
    <t>FGTS / INSS (Esocial)</t>
  </si>
  <si>
    <t xml:space="preserve">Salário </t>
  </si>
  <si>
    <t xml:space="preserve">13 Salário </t>
  </si>
  <si>
    <t xml:space="preserve">VT Sindioninus </t>
  </si>
  <si>
    <t xml:space="preserve">Energia Elétrica </t>
  </si>
  <si>
    <t xml:space="preserve">IPTU / Outras taxas - </t>
  </si>
  <si>
    <t xml:space="preserve">Manutenção Geral </t>
  </si>
  <si>
    <t xml:space="preserve">Salão de Beleza </t>
  </si>
  <si>
    <t xml:space="preserve">Refeiç - Almoço </t>
  </si>
  <si>
    <t xml:space="preserve">Refeiç - Jantar </t>
  </si>
  <si>
    <t xml:space="preserve">Superm - Dia a dia </t>
  </si>
  <si>
    <t xml:space="preserve">Superm - Mensal </t>
  </si>
  <si>
    <t xml:space="preserve">Carnes peixes frango </t>
  </si>
  <si>
    <t xml:space="preserve">Merenda / Outros </t>
  </si>
  <si>
    <t xml:space="preserve">Diversos Caixinha </t>
  </si>
  <si>
    <t xml:space="preserve">Colégio </t>
  </si>
  <si>
    <t xml:space="preserve">Inglês </t>
  </si>
  <si>
    <t xml:space="preserve">Farmácia </t>
  </si>
  <si>
    <t xml:space="preserve">Plano de Saúde </t>
  </si>
  <si>
    <t xml:space="preserve">Lazer </t>
  </si>
  <si>
    <t>Restaur. / Bares -</t>
  </si>
  <si>
    <t>Viagens (Hosped, etc)</t>
  </si>
  <si>
    <t xml:space="preserve">Presentes </t>
  </si>
  <si>
    <t xml:space="preserve">Tarifas Bancárias </t>
  </si>
  <si>
    <t>Estacionamento -</t>
  </si>
  <si>
    <t xml:space="preserve">Mecânico </t>
  </si>
  <si>
    <t>Gasolina</t>
  </si>
  <si>
    <t>Economizou mensal</t>
  </si>
  <si>
    <t>Despesa Mensal</t>
  </si>
  <si>
    <t>1 - Despesas Administrativas</t>
  </si>
  <si>
    <t xml:space="preserve">2 - Impostos </t>
  </si>
  <si>
    <t>3 - Funcionários / Prestador de Serviços / Encargos</t>
  </si>
  <si>
    <t>4 - Investimentos  /  Outros</t>
  </si>
  <si>
    <t xml:space="preserve">5 - Retiradas - Sócio </t>
  </si>
  <si>
    <t>6 - Material de Expediente, Consumo e Limpeza</t>
  </si>
  <si>
    <t>8 - Manutenção equipamentos / outras</t>
  </si>
  <si>
    <t>10 - Despesas pequenos valores</t>
  </si>
  <si>
    <t>Resumo - Comparativo entre Orçado Versus Realizado - Resumo</t>
  </si>
  <si>
    <t xml:space="preserve">A Planilha de Controle de Receitas e Despesas - Empresarial e Pessoal tem como ideia principal lhe incentivar a ter uma rotina de anotar todos os Controles de uma forma mais simples. </t>
  </si>
  <si>
    <t>Nessa planilha dividimos em alguns Grupos, com intuito maior de você conseguir ver os valores por grupo, não estamos nesse momento preocupados com tipo de despesas diretas, indiretas, custos ou alguma outra denominação. A ideia maior é você criar o hábito de anotar tudo, e ai sim, começar a ter noção dos números, e no futuro conseguir evoluir.</t>
  </si>
  <si>
    <t xml:space="preserve">Boa sorte !!! E #tomadeconta </t>
  </si>
  <si>
    <t>Gráficos</t>
  </si>
  <si>
    <t>Controle de Receitas e Despesas</t>
  </si>
  <si>
    <t>Controle da Empresa</t>
  </si>
  <si>
    <t>Fundo Fixo Empresa</t>
  </si>
  <si>
    <t>Investimentos Empresa</t>
  </si>
  <si>
    <t>Fundo Fixo Pessoal</t>
  </si>
  <si>
    <t>Investimentos Pessoal</t>
  </si>
  <si>
    <t>Controle - Pessoal</t>
  </si>
  <si>
    <t>7 - Outras despesas</t>
  </si>
  <si>
    <t>9 -Pg contas terceiros</t>
  </si>
  <si>
    <t xml:space="preserve">Pg em Dinheiro </t>
  </si>
  <si>
    <t>Pg em Banco</t>
  </si>
  <si>
    <t>www.tomadeconta.com.br</t>
  </si>
  <si>
    <t xml:space="preserve">Projeto Social </t>
  </si>
  <si>
    <t>Site do projeto:</t>
  </si>
  <si>
    <t>Planilha de Controle Mensal  ( Receitas / Despesas ) - Pessoal</t>
  </si>
  <si>
    <t>Conserto Ar Cond</t>
  </si>
  <si>
    <t>Receitas versus despesas</t>
  </si>
  <si>
    <t>Resultado</t>
  </si>
  <si>
    <t>Retirada</t>
  </si>
  <si>
    <t>Lucro 1</t>
  </si>
  <si>
    <t>Realizado</t>
  </si>
  <si>
    <t>Nome dos investimentos</t>
  </si>
  <si>
    <t>Investimento Nubank</t>
  </si>
  <si>
    <t>Dinheiro debaixo do cochão</t>
  </si>
  <si>
    <t>Dinheiro escondido</t>
  </si>
  <si>
    <t>Planilha de Controle Mensal - Investimentos - Empresa</t>
  </si>
  <si>
    <t>Planilha de Controle Mensal - Investimentos - Pessoal</t>
  </si>
  <si>
    <t>Controle - Fundo Fixo
(Despesas de Pequeno valor) - Empresa</t>
  </si>
  <si>
    <t>Controle - Fundo Fixo
(Despesas de Pequeno valor) - Pessoal</t>
  </si>
  <si>
    <t xml:space="preserve">Na mesma planilha tem o Controle da Pessoa Jurídica bem como da Pessoa Física, onde cada retirada feita pelo sócio é só digitar na opção 5 - Retiradas – Sócio, que automaticamente vai para Controle Casa. </t>
  </si>
  <si>
    <t xml:space="preserve">E finalizando, existe várias formas de analisar as números, e a adotada nessa planilha é a forma simples que achamos para lhe demostrar.   : ) </t>
  </si>
  <si>
    <t>Combustível</t>
  </si>
  <si>
    <t xml:space="preserve">Condomínio </t>
  </si>
  <si>
    <t>E-mails</t>
  </si>
  <si>
    <t xml:space="preserve">Pró-labore </t>
  </si>
  <si>
    <t>Instruções para utilização da Planilha</t>
  </si>
  <si>
    <t xml:space="preserve">Recebimento Dinheiro </t>
  </si>
  <si>
    <t>Recebimento Banco</t>
  </si>
  <si>
    <r>
      <t xml:space="preserve">e a parte principal digitar </t>
    </r>
    <r>
      <rPr>
        <b/>
        <u/>
        <sz val="10"/>
        <rFont val="Arial"/>
        <family val="2"/>
      </rPr>
      <t>C</t>
    </r>
    <r>
      <rPr>
        <sz val="10"/>
        <rFont val="Arial"/>
        <family val="2"/>
      </rPr>
      <t xml:space="preserve"> para pagamentos feitos pelo Caixa e </t>
    </r>
    <r>
      <rPr>
        <b/>
        <u/>
        <sz val="10"/>
        <rFont val="Arial"/>
        <family val="2"/>
      </rPr>
      <t>B</t>
    </r>
    <r>
      <rPr>
        <sz val="10"/>
        <rFont val="Arial"/>
        <family val="2"/>
      </rPr>
      <t xml:space="preserve"> para pagamentos feitos pelo Banco.</t>
    </r>
  </si>
  <si>
    <t>Planilha bem simples de utilizar. Basta digitar Dia, Descrição da Receita ou da Despesa e o valor.</t>
  </si>
  <si>
    <t>Depois é só fazer as devidas análises. Boa Sorte !!!</t>
  </si>
  <si>
    <t>Janeiro/2025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</si>
</sst>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43" formatCode="_-* #,##0.00_-;\-* #,##0.00_-;_-* &quot;-&quot;??_-;_-@_-"/>
    <numFmt numFmtId="164" formatCode="_(&quot;R$ &quot;* #,##0.00_);_(&quot;R$ &quot;* \(#,##0.00\);_(&quot;R$ &quot;* &quot;-&quot;??_);_(@_)"/>
    <numFmt numFmtId="165" formatCode="[$-416]mmm\-yy;@"/>
  </numFmts>
  <fonts count="3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Arial"/>
      <family val="2"/>
    </font>
    <font>
      <sz val="12"/>
      <name val="Arial"/>
      <family val="2"/>
    </font>
    <font>
      <b/>
      <sz val="18"/>
      <name val="Arial"/>
      <family val="2"/>
    </font>
    <font>
      <sz val="10"/>
      <name val="Arial"/>
      <family val="2"/>
    </font>
    <font>
      <b/>
      <sz val="16"/>
      <name val="Arial"/>
      <family val="2"/>
    </font>
    <font>
      <b/>
      <sz val="10"/>
      <name val="Arial"/>
      <family val="2"/>
    </font>
    <font>
      <sz val="11"/>
      <name val="Arial"/>
      <family val="2"/>
    </font>
    <font>
      <b/>
      <sz val="11"/>
      <name val="Arial"/>
      <family val="2"/>
    </font>
    <font>
      <b/>
      <sz val="12"/>
      <name val="Arial"/>
      <family val="2"/>
    </font>
    <font>
      <sz val="8"/>
      <name val="Arial"/>
      <family val="2"/>
    </font>
    <font>
      <sz val="10"/>
      <color indexed="10"/>
      <name val="Arial"/>
      <family val="2"/>
    </font>
    <font>
      <b/>
      <sz val="11"/>
      <color indexed="10"/>
      <name val="Arial"/>
      <family val="2"/>
    </font>
    <font>
      <b/>
      <u/>
      <sz val="11"/>
      <name val="Arial"/>
      <family val="2"/>
    </font>
    <font>
      <b/>
      <u val="singleAccounting"/>
      <sz val="11"/>
      <name val="Arial"/>
      <family val="2"/>
    </font>
    <font>
      <b/>
      <sz val="14"/>
      <color indexed="10"/>
      <name val="Arial"/>
      <family val="2"/>
    </font>
    <font>
      <b/>
      <sz val="18"/>
      <color indexed="10"/>
      <name val="Arial"/>
      <family val="2"/>
    </font>
    <font>
      <sz val="11"/>
      <color rgb="FFFF0000"/>
      <name val="Arial"/>
      <family val="2"/>
    </font>
    <font>
      <sz val="12"/>
      <name val="Calibri"/>
      <family val="2"/>
    </font>
    <font>
      <sz val="10"/>
      <color theme="0"/>
      <name val="Arial"/>
      <family val="2"/>
    </font>
    <font>
      <sz val="14"/>
      <name val="Colonna MT"/>
      <family val="5"/>
    </font>
    <font>
      <u/>
      <sz val="10"/>
      <color indexed="12"/>
      <name val="Arial"/>
      <family val="2"/>
    </font>
    <font>
      <sz val="9"/>
      <name val="Arial"/>
      <family val="2"/>
    </font>
    <font>
      <b/>
      <sz val="9"/>
      <name val="Arial"/>
      <family val="2"/>
    </font>
    <font>
      <sz val="20"/>
      <name val="Arial"/>
      <family val="2"/>
    </font>
    <font>
      <u/>
      <sz val="10"/>
      <color theme="10"/>
      <name val="Arial"/>
      <family val="2"/>
    </font>
    <font>
      <u/>
      <sz val="20"/>
      <name val="Arial"/>
      <family val="2"/>
    </font>
    <font>
      <u/>
      <sz val="16"/>
      <name val="Arial"/>
      <family val="2"/>
    </font>
    <font>
      <b/>
      <u/>
      <sz val="10"/>
      <name val="Arial"/>
      <family val="2"/>
    </font>
  </fonts>
  <fills count="11">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44"/>
        <bgColor indexed="64"/>
      </patternFill>
    </fill>
    <fill>
      <patternFill patternType="solid">
        <fgColor theme="0" tint="-0.249977111117893"/>
        <bgColor indexed="64"/>
      </patternFill>
    </fill>
    <fill>
      <patternFill patternType="solid">
        <fgColor indexed="53"/>
        <bgColor indexed="64"/>
      </patternFill>
    </fill>
    <fill>
      <patternFill patternType="solid">
        <fgColor rgb="FF00B0F0"/>
        <bgColor indexed="64"/>
      </patternFill>
    </fill>
    <fill>
      <patternFill patternType="solid">
        <fgColor indexed="27"/>
        <bgColor indexed="64"/>
      </patternFill>
    </fill>
    <fill>
      <patternFill patternType="solid">
        <fgColor theme="3" tint="-0.249977111117893"/>
        <bgColor indexed="64"/>
      </patternFill>
    </fill>
    <fill>
      <patternFill patternType="solid">
        <fgColor theme="3" tint="0.39997558519241921"/>
        <bgColor indexed="64"/>
      </patternFill>
    </fill>
  </fills>
  <borders count="74">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diagonal/>
    </border>
    <border>
      <left style="medium">
        <color indexed="64"/>
      </left>
      <right style="medium">
        <color indexed="64"/>
      </right>
      <top/>
      <bottom style="thin">
        <color indexed="64"/>
      </bottom>
      <diagonal/>
    </border>
  </borders>
  <cellStyleXfs count="12">
    <xf numFmtId="0" fontId="0" fillId="0" borderId="0"/>
    <xf numFmtId="164" fontId="4" fillId="0" borderId="0" applyFont="0" applyFill="0" applyBorder="0" applyAlignment="0" applyProtection="0"/>
    <xf numFmtId="9" fontId="4" fillId="0" borderId="0" applyFont="0" applyFill="0" applyBorder="0" applyAlignment="0" applyProtection="0"/>
    <xf numFmtId="0" fontId="3" fillId="0" borderId="0"/>
    <xf numFmtId="164" fontId="3" fillId="0" borderId="0" applyFont="0" applyFill="0" applyBorder="0" applyAlignment="0" applyProtection="0"/>
    <xf numFmtId="0" fontId="2" fillId="0" borderId="0"/>
    <xf numFmtId="44" fontId="2" fillId="0" borderId="0" applyFont="0" applyFill="0" applyBorder="0" applyAlignment="0" applyProtection="0"/>
    <xf numFmtId="0" fontId="4" fillId="0" borderId="0"/>
    <xf numFmtId="0" fontId="1" fillId="0" borderId="0"/>
    <xf numFmtId="44" fontId="1" fillId="0" borderId="0" applyFont="0" applyFill="0" applyBorder="0" applyAlignment="0" applyProtection="0"/>
    <xf numFmtId="0" fontId="25" fillId="0" borderId="0" applyNumberFormat="0" applyFill="0" applyBorder="0" applyAlignment="0" applyProtection="0">
      <alignment vertical="top"/>
      <protection locked="0"/>
    </xf>
    <xf numFmtId="0" fontId="29" fillId="0" borderId="0" applyNumberFormat="0" applyFill="0" applyBorder="0" applyAlignment="0" applyProtection="0"/>
  </cellStyleXfs>
  <cellXfs count="640">
    <xf numFmtId="0" fontId="0" fillId="0" borderId="0" xfId="0"/>
    <xf numFmtId="0" fontId="8" fillId="0" borderId="0" xfId="0" applyFont="1"/>
    <xf numFmtId="0" fontId="8" fillId="0" borderId="0" xfId="0" applyFont="1" applyAlignment="1">
      <alignment horizontal="center"/>
    </xf>
    <xf numFmtId="0" fontId="8" fillId="0" borderId="0" xfId="0" applyFont="1" applyAlignment="1">
      <alignment horizontal="center" wrapText="1"/>
    </xf>
    <xf numFmtId="0" fontId="8" fillId="0" borderId="0" xfId="0" applyFont="1" applyAlignment="1">
      <alignment wrapText="1"/>
    </xf>
    <xf numFmtId="0" fontId="10" fillId="0" borderId="1" xfId="0" applyFont="1" applyBorder="1" applyAlignment="1">
      <alignment horizontal="center" wrapText="1"/>
    </xf>
    <xf numFmtId="0" fontId="10" fillId="0" borderId="2" xfId="0" applyFont="1" applyBorder="1" applyAlignment="1">
      <alignment horizontal="center" wrapText="1"/>
    </xf>
    <xf numFmtId="0" fontId="8" fillId="0" borderId="3" xfId="0" applyFont="1" applyBorder="1" applyAlignment="1">
      <alignment horizontal="center" wrapText="1"/>
    </xf>
    <xf numFmtId="0" fontId="11" fillId="0" borderId="4" xfId="0" applyFont="1" applyBorder="1" applyAlignment="1" applyProtection="1">
      <alignment horizontal="center"/>
      <protection hidden="1"/>
    </xf>
    <xf numFmtId="0" fontId="11" fillId="0" borderId="5" xfId="0" applyFont="1" applyBorder="1" applyAlignment="1" applyProtection="1">
      <alignment horizontal="center"/>
      <protection hidden="1"/>
    </xf>
    <xf numFmtId="0" fontId="11" fillId="0" borderId="6" xfId="0" applyFont="1" applyBorder="1" applyAlignment="1" applyProtection="1">
      <alignment horizontal="center"/>
      <protection hidden="1"/>
    </xf>
    <xf numFmtId="164" fontId="11" fillId="0" borderId="0" xfId="1" applyFont="1" applyBorder="1" applyAlignment="1" applyProtection="1">
      <alignment horizontal="center"/>
      <protection hidden="1"/>
    </xf>
    <xf numFmtId="0" fontId="8" fillId="0" borderId="0" xfId="0" applyFont="1" applyProtection="1">
      <protection locked="0"/>
    </xf>
    <xf numFmtId="0" fontId="6" fillId="0" borderId="0" xfId="0" applyFont="1"/>
    <xf numFmtId="0" fontId="6" fillId="0" borderId="0" xfId="0" applyFont="1" applyAlignment="1">
      <alignment horizontal="right" vertical="center"/>
    </xf>
    <xf numFmtId="0" fontId="6" fillId="0" borderId="0" xfId="0" applyFont="1" applyAlignment="1">
      <alignment vertical="center"/>
    </xf>
    <xf numFmtId="164" fontId="6" fillId="0" borderId="0" xfId="1" applyFont="1" applyProtection="1"/>
    <xf numFmtId="164" fontId="8" fillId="0" borderId="0" xfId="1" applyFont="1" applyProtection="1"/>
    <xf numFmtId="14" fontId="8" fillId="0" borderId="14" xfId="0" applyNumberFormat="1" applyFont="1" applyBorder="1" applyAlignment="1" applyProtection="1">
      <alignment horizontal="center"/>
      <protection locked="0"/>
    </xf>
    <xf numFmtId="0" fontId="8" fillId="0" borderId="16" xfId="0" applyFont="1" applyBorder="1" applyProtection="1">
      <protection locked="0"/>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164" fontId="8" fillId="0" borderId="10" xfId="1" applyFont="1" applyBorder="1" applyProtection="1">
      <protection locked="0"/>
    </xf>
    <xf numFmtId="0" fontId="8" fillId="0" borderId="19" xfId="0" applyFont="1" applyBorder="1" applyProtection="1">
      <protection locked="0"/>
    </xf>
    <xf numFmtId="14" fontId="8" fillId="0" borderId="16" xfId="0" applyNumberFormat="1" applyFont="1" applyBorder="1" applyProtection="1">
      <protection locked="0"/>
    </xf>
    <xf numFmtId="164" fontId="8" fillId="0" borderId="12" xfId="1" applyFont="1" applyBorder="1" applyProtection="1">
      <protection locked="0"/>
    </xf>
    <xf numFmtId="0" fontId="8" fillId="0" borderId="20" xfId="0" applyFont="1" applyBorder="1" applyAlignment="1">
      <alignment wrapText="1"/>
    </xf>
    <xf numFmtId="164" fontId="13" fillId="2" borderId="21" xfId="1" applyFont="1" applyFill="1" applyBorder="1" applyAlignment="1">
      <alignment horizontal="center" vertical="center" wrapText="1"/>
    </xf>
    <xf numFmtId="0" fontId="8" fillId="0" borderId="0" xfId="0" applyFont="1" applyAlignment="1">
      <alignment horizontal="right" vertical="center"/>
    </xf>
    <xf numFmtId="164" fontId="11" fillId="0" borderId="2" xfId="1" applyFont="1" applyBorder="1" applyAlignment="1" applyProtection="1">
      <alignment horizontal="left" vertical="center"/>
      <protection hidden="1"/>
    </xf>
    <xf numFmtId="164" fontId="11" fillId="0" borderId="12" xfId="1" applyFont="1" applyBorder="1" applyAlignment="1" applyProtection="1">
      <alignment horizontal="left" vertical="center"/>
      <protection hidden="1"/>
    </xf>
    <xf numFmtId="164" fontId="12" fillId="2" borderId="21" xfId="1" applyFont="1" applyFill="1" applyBorder="1" applyAlignment="1" applyProtection="1">
      <alignment horizontal="left" vertical="center"/>
      <protection hidden="1"/>
    </xf>
    <xf numFmtId="0" fontId="9" fillId="0" borderId="0" xfId="0" applyFont="1" applyAlignment="1">
      <alignment horizontal="center"/>
    </xf>
    <xf numFmtId="49" fontId="9" fillId="0" borderId="0" xfId="0" applyNumberFormat="1" applyFont="1" applyAlignment="1" applyProtection="1">
      <alignment horizontal="left"/>
      <protection locked="0"/>
    </xf>
    <xf numFmtId="0" fontId="8" fillId="0" borderId="16" xfId="0" applyFont="1" applyBorder="1"/>
    <xf numFmtId="0" fontId="8" fillId="0" borderId="24" xfId="0" applyFont="1" applyBorder="1"/>
    <xf numFmtId="164" fontId="8" fillId="0" borderId="25" xfId="1" applyFont="1" applyBorder="1" applyProtection="1">
      <protection locked="0"/>
    </xf>
    <xf numFmtId="0" fontId="8" fillId="0" borderId="14" xfId="0" applyFont="1" applyBorder="1" applyAlignment="1">
      <alignment horizontal="center"/>
    </xf>
    <xf numFmtId="0" fontId="15" fillId="0" borderId="17" xfId="0" applyFont="1" applyBorder="1" applyAlignment="1" applyProtection="1">
      <alignment horizontal="left"/>
      <protection locked="0"/>
    </xf>
    <xf numFmtId="0" fontId="15" fillId="0" borderId="18" xfId="0" applyFont="1" applyBorder="1" applyAlignment="1" applyProtection="1">
      <alignment horizontal="left"/>
      <protection locked="0"/>
    </xf>
    <xf numFmtId="0" fontId="8" fillId="0" borderId="15" xfId="0" applyFont="1" applyBorder="1" applyAlignment="1">
      <alignment horizontal="center"/>
    </xf>
    <xf numFmtId="0" fontId="12" fillId="0" borderId="0" xfId="0" applyFont="1" applyAlignment="1" applyProtection="1">
      <alignment horizontal="right" vertical="center"/>
      <protection hidden="1"/>
    </xf>
    <xf numFmtId="164" fontId="12" fillId="0" borderId="0" xfId="1" applyFont="1" applyFill="1" applyBorder="1" applyAlignment="1" applyProtection="1">
      <alignment horizontal="left" vertical="center"/>
      <protection hidden="1"/>
    </xf>
    <xf numFmtId="0" fontId="11" fillId="0" borderId="0" xfId="0" applyFont="1"/>
    <xf numFmtId="0" fontId="11" fillId="0" borderId="0" xfId="0" applyFont="1" applyAlignment="1">
      <alignment horizontal="center"/>
    </xf>
    <xf numFmtId="0" fontId="11" fillId="0" borderId="0" xfId="0" applyFont="1" applyProtection="1">
      <protection hidden="1"/>
    </xf>
    <xf numFmtId="0" fontId="16" fillId="0" borderId="0" xfId="0" applyFont="1" applyAlignment="1" applyProtection="1">
      <alignment horizontal="center" vertical="center"/>
      <protection hidden="1"/>
    </xf>
    <xf numFmtId="0" fontId="11" fillId="0" borderId="0" xfId="0" applyFont="1" applyAlignment="1" applyProtection="1">
      <alignment vertical="center"/>
      <protection hidden="1"/>
    </xf>
    <xf numFmtId="164" fontId="12" fillId="0" borderId="0" xfId="1" applyFont="1" applyFill="1" applyBorder="1" applyAlignment="1" applyProtection="1">
      <alignment vertical="center"/>
      <protection hidden="1"/>
    </xf>
    <xf numFmtId="0" fontId="11" fillId="0" borderId="22" xfId="0" applyFont="1" applyBorder="1"/>
    <xf numFmtId="164" fontId="11" fillId="0" borderId="0" xfId="1" applyFont="1" applyBorder="1" applyProtection="1"/>
    <xf numFmtId="0" fontId="11" fillId="0" borderId="23" xfId="0" applyFont="1" applyBorder="1"/>
    <xf numFmtId="164" fontId="11" fillId="0" borderId="0" xfId="0" applyNumberFormat="1" applyFont="1"/>
    <xf numFmtId="0" fontId="11" fillId="0" borderId="15" xfId="0" applyFont="1" applyBorder="1" applyAlignment="1">
      <alignment horizontal="left"/>
    </xf>
    <xf numFmtId="0" fontId="11" fillId="0" borderId="3" xfId="0" applyFont="1" applyBorder="1" applyAlignment="1">
      <alignment horizontal="left"/>
    </xf>
    <xf numFmtId="164" fontId="11" fillId="0" borderId="25" xfId="0" applyNumberFormat="1" applyFont="1" applyBorder="1" applyAlignment="1">
      <alignment horizontal="center"/>
    </xf>
    <xf numFmtId="0" fontId="11" fillId="0" borderId="0" xfId="0" applyFont="1" applyAlignment="1">
      <alignment horizontal="left"/>
    </xf>
    <xf numFmtId="0" fontId="11" fillId="0" borderId="32" xfId="0" applyFont="1" applyBorder="1" applyAlignment="1">
      <alignment horizontal="left"/>
    </xf>
    <xf numFmtId="164" fontId="11" fillId="0" borderId="2" xfId="0" applyNumberFormat="1" applyFont="1" applyBorder="1" applyAlignment="1">
      <alignment horizontal="center"/>
    </xf>
    <xf numFmtId="0" fontId="11" fillId="0" borderId="9" xfId="0" applyFont="1" applyBorder="1" applyAlignment="1">
      <alignment horizontal="left"/>
    </xf>
    <xf numFmtId="164" fontId="11" fillId="0" borderId="33" xfId="0" applyNumberFormat="1" applyFont="1" applyBorder="1" applyAlignment="1">
      <alignment horizontal="center"/>
    </xf>
    <xf numFmtId="164" fontId="11" fillId="2" borderId="9" xfId="0" applyNumberFormat="1" applyFont="1" applyFill="1" applyBorder="1" applyAlignment="1">
      <alignment horizontal="center"/>
    </xf>
    <xf numFmtId="164" fontId="11" fillId="0" borderId="0" xfId="0" applyNumberFormat="1" applyFont="1" applyAlignment="1">
      <alignment horizontal="center"/>
    </xf>
    <xf numFmtId="0" fontId="11" fillId="0" borderId="34" xfId="0" applyFont="1" applyBorder="1"/>
    <xf numFmtId="0" fontId="11" fillId="0" borderId="35" xfId="0" applyFont="1" applyBorder="1"/>
    <xf numFmtId="0" fontId="11" fillId="0" borderId="29" xfId="0" applyFont="1" applyBorder="1"/>
    <xf numFmtId="0" fontId="11" fillId="0" borderId="30" xfId="0" applyFont="1" applyBorder="1"/>
    <xf numFmtId="164" fontId="11" fillId="0" borderId="30" xfId="1" applyFont="1" applyBorder="1" applyProtection="1"/>
    <xf numFmtId="0" fontId="11" fillId="0" borderId="38" xfId="0" applyFont="1" applyBorder="1"/>
    <xf numFmtId="164" fontId="11" fillId="0" borderId="34" xfId="1" applyFont="1" applyBorder="1" applyProtection="1"/>
    <xf numFmtId="164" fontId="11" fillId="0" borderId="0" xfId="1" applyFont="1" applyProtection="1"/>
    <xf numFmtId="0" fontId="11" fillId="0" borderId="22" xfId="0" applyFont="1" applyBorder="1" applyAlignment="1">
      <alignment vertical="center"/>
    </xf>
    <xf numFmtId="164" fontId="11" fillId="0" borderId="0" xfId="0" applyNumberFormat="1" applyFont="1" applyAlignment="1">
      <alignment vertical="center"/>
    </xf>
    <xf numFmtId="164" fontId="11" fillId="0" borderId="0" xfId="1" applyFont="1" applyBorder="1" applyAlignment="1" applyProtection="1">
      <alignment vertical="center"/>
    </xf>
    <xf numFmtId="0" fontId="11" fillId="0" borderId="0" xfId="0" applyFont="1" applyAlignment="1">
      <alignment vertical="center"/>
    </xf>
    <xf numFmtId="0" fontId="11" fillId="0" borderId="23" xfId="0" applyFont="1" applyBorder="1" applyAlignment="1">
      <alignment vertical="center"/>
    </xf>
    <xf numFmtId="164" fontId="11" fillId="0" borderId="0" xfId="0" applyNumberFormat="1" applyFont="1" applyAlignment="1">
      <alignment horizontal="center" vertical="center"/>
    </xf>
    <xf numFmtId="164" fontId="11" fillId="0" borderId="7" xfId="1" applyFont="1" applyFill="1" applyBorder="1" applyAlignment="1" applyProtection="1">
      <alignment vertical="center"/>
      <protection locked="0"/>
    </xf>
    <xf numFmtId="1" fontId="11" fillId="0" borderId="14" xfId="0" applyNumberFormat="1" applyFont="1" applyBorder="1" applyAlignment="1" applyProtection="1">
      <alignment horizontal="center" vertical="center"/>
      <protection locked="0"/>
    </xf>
    <xf numFmtId="0" fontId="11" fillId="0" borderId="9" xfId="0" applyFont="1" applyBorder="1" applyAlignment="1" applyProtection="1">
      <alignment vertical="center"/>
      <protection locked="0"/>
    </xf>
    <xf numFmtId="164" fontId="11" fillId="0" borderId="9" xfId="1" applyFont="1" applyBorder="1" applyAlignment="1" applyProtection="1">
      <alignment vertical="center"/>
      <protection locked="0"/>
    </xf>
    <xf numFmtId="1" fontId="11" fillId="4" borderId="4" xfId="0" applyNumberFormat="1" applyFont="1" applyFill="1" applyBorder="1" applyAlignment="1">
      <alignment horizontal="center" vertical="center"/>
    </xf>
    <xf numFmtId="10" fontId="11" fillId="4" borderId="6" xfId="0" applyNumberFormat="1" applyFont="1" applyFill="1" applyBorder="1" applyAlignment="1">
      <alignment horizontal="center" vertical="center"/>
    </xf>
    <xf numFmtId="164" fontId="11" fillId="3" borderId="4" xfId="1" applyFont="1" applyFill="1" applyBorder="1" applyAlignment="1" applyProtection="1">
      <alignment vertical="center"/>
    </xf>
    <xf numFmtId="0" fontId="12" fillId="3" borderId="6" xfId="0" applyFont="1" applyFill="1" applyBorder="1" applyAlignment="1">
      <alignment horizontal="center" vertical="center"/>
    </xf>
    <xf numFmtId="164" fontId="11" fillId="0" borderId="9" xfId="1" applyFont="1" applyFill="1" applyBorder="1" applyAlignment="1" applyProtection="1">
      <alignment vertical="center"/>
      <protection locked="0"/>
    </xf>
    <xf numFmtId="0" fontId="11" fillId="0" borderId="10" xfId="0"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10" xfId="1" applyNumberFormat="1" applyFont="1" applyFill="1" applyBorder="1" applyAlignment="1" applyProtection="1">
      <alignment horizontal="center" vertical="center"/>
      <protection locked="0"/>
    </xf>
    <xf numFmtId="164" fontId="11" fillId="0" borderId="26" xfId="1" applyFont="1" applyFill="1" applyBorder="1" applyAlignment="1" applyProtection="1">
      <alignment vertical="center"/>
      <protection locked="0"/>
    </xf>
    <xf numFmtId="1" fontId="11" fillId="0" borderId="15" xfId="0" applyNumberFormat="1" applyFont="1" applyBorder="1" applyAlignment="1" applyProtection="1">
      <alignment horizontal="center" vertical="center"/>
      <protection locked="0"/>
    </xf>
    <xf numFmtId="1" fontId="11" fillId="4" borderId="4" xfId="0" applyNumberFormat="1" applyFont="1" applyFill="1" applyBorder="1" applyAlignment="1" applyProtection="1">
      <alignment horizontal="center" vertical="center"/>
      <protection locked="0"/>
    </xf>
    <xf numFmtId="10" fontId="11" fillId="4" borderId="6" xfId="0" applyNumberFormat="1" applyFont="1" applyFill="1" applyBorder="1" applyAlignment="1" applyProtection="1">
      <alignment horizontal="center" vertical="center"/>
      <protection locked="0"/>
    </xf>
    <xf numFmtId="164" fontId="11" fillId="3" borderId="4" xfId="1" applyFont="1" applyFill="1" applyBorder="1" applyAlignment="1" applyProtection="1">
      <alignment vertical="center"/>
      <protection locked="0"/>
    </xf>
    <xf numFmtId="0" fontId="12" fillId="3" borderId="6" xfId="0" applyFont="1" applyFill="1" applyBorder="1" applyAlignment="1" applyProtection="1">
      <alignment horizontal="center" vertical="center"/>
      <protection locked="0"/>
    </xf>
    <xf numFmtId="0" fontId="11" fillId="0" borderId="10" xfId="0" applyFont="1" applyBorder="1" applyAlignment="1">
      <alignment horizontal="center" vertical="center"/>
    </xf>
    <xf numFmtId="0" fontId="11" fillId="0" borderId="25" xfId="0" applyFont="1" applyBorder="1" applyAlignment="1">
      <alignment horizontal="center" vertical="center"/>
    </xf>
    <xf numFmtId="1" fontId="11" fillId="2" borderId="3" xfId="0" applyNumberFormat="1" applyFont="1" applyFill="1" applyBorder="1" applyAlignment="1">
      <alignment horizontal="center" vertical="center"/>
    </xf>
    <xf numFmtId="0" fontId="11" fillId="2" borderId="26" xfId="0" applyFont="1" applyFill="1" applyBorder="1" applyAlignment="1">
      <alignment vertical="center"/>
    </xf>
    <xf numFmtId="164" fontId="11" fillId="2" borderId="26" xfId="1" applyFont="1" applyFill="1" applyBorder="1" applyAlignment="1" applyProtection="1">
      <alignment vertical="center"/>
    </xf>
    <xf numFmtId="0" fontId="11" fillId="2" borderId="25" xfId="0" applyFont="1" applyFill="1" applyBorder="1" applyAlignment="1">
      <alignment horizontal="center" vertical="center"/>
    </xf>
    <xf numFmtId="0" fontId="11" fillId="0" borderId="42" xfId="0" applyFont="1" applyBorder="1"/>
    <xf numFmtId="49" fontId="11" fillId="0" borderId="9" xfId="0" applyNumberFormat="1" applyFont="1" applyBorder="1" applyAlignment="1" applyProtection="1">
      <alignment vertical="center"/>
      <protection locked="0"/>
    </xf>
    <xf numFmtId="164" fontId="11" fillId="0" borderId="0" xfId="1" applyFont="1" applyFill="1" applyBorder="1" applyProtection="1"/>
    <xf numFmtId="0" fontId="6" fillId="0" borderId="0" xfId="0" applyFont="1" applyAlignment="1">
      <alignment horizontal="left"/>
    </xf>
    <xf numFmtId="0" fontId="6" fillId="0" borderId="0" xfId="0" applyFont="1" applyAlignment="1">
      <alignment horizontal="left" vertical="center"/>
    </xf>
    <xf numFmtId="0" fontId="11" fillId="0" borderId="0" xfId="0" applyFont="1" applyAlignment="1">
      <alignment horizontal="left" vertical="center"/>
    </xf>
    <xf numFmtId="164" fontId="11" fillId="0" borderId="0" xfId="0" applyNumberFormat="1" applyFont="1" applyAlignment="1">
      <alignment horizontal="left" vertical="center"/>
    </xf>
    <xf numFmtId="0" fontId="11" fillId="0" borderId="0" xfId="0" applyFont="1" applyAlignment="1" applyProtection="1">
      <alignment vertical="center"/>
      <protection locked="0"/>
    </xf>
    <xf numFmtId="164" fontId="12" fillId="0" borderId="0" xfId="1" applyFont="1" applyFill="1" applyBorder="1" applyAlignment="1" applyProtection="1">
      <alignment horizontal="center" vertical="center"/>
      <protection hidden="1"/>
    </xf>
    <xf numFmtId="0" fontId="11" fillId="0" borderId="0" xfId="0" applyFont="1" applyProtection="1">
      <protection locked="0"/>
    </xf>
    <xf numFmtId="0" fontId="4" fillId="0" borderId="17" xfId="0" applyFont="1" applyBorder="1" applyAlignment="1" applyProtection="1">
      <alignment horizontal="left"/>
      <protection locked="0"/>
    </xf>
    <xf numFmtId="164" fontId="4" fillId="0" borderId="9" xfId="1" applyFont="1" applyBorder="1" applyAlignment="1" applyProtection="1">
      <alignment vertical="center"/>
      <protection locked="0"/>
    </xf>
    <xf numFmtId="164" fontId="11" fillId="0" borderId="0" xfId="1" applyFont="1" applyFill="1" applyBorder="1" applyAlignment="1" applyProtection="1">
      <alignment vertical="center"/>
    </xf>
    <xf numFmtId="164" fontId="11" fillId="0" borderId="0" xfId="1" applyFont="1" applyFill="1" applyBorder="1" applyAlignment="1" applyProtection="1">
      <alignment horizontal="left" vertical="center"/>
    </xf>
    <xf numFmtId="164" fontId="4" fillId="0" borderId="9" xfId="1" applyFont="1" applyFill="1" applyBorder="1" applyAlignment="1" applyProtection="1">
      <alignment vertical="center"/>
      <protection locked="0"/>
    </xf>
    <xf numFmtId="164" fontId="4" fillId="0" borderId="32" xfId="1" applyFont="1" applyBorder="1" applyAlignment="1" applyProtection="1">
      <alignment vertical="center"/>
      <protection locked="0"/>
    </xf>
    <xf numFmtId="1" fontId="11" fillId="4" borderId="61" xfId="0" applyNumberFormat="1" applyFont="1" applyFill="1" applyBorder="1" applyAlignment="1">
      <alignment horizontal="center" vertical="center"/>
    </xf>
    <xf numFmtId="10" fontId="11" fillId="4" borderId="68" xfId="0" applyNumberFormat="1" applyFont="1" applyFill="1" applyBorder="1" applyAlignment="1">
      <alignment horizontal="center" vertical="center"/>
    </xf>
    <xf numFmtId="164" fontId="11" fillId="3" borderId="68" xfId="1" applyFont="1" applyFill="1" applyBorder="1" applyAlignment="1" applyProtection="1">
      <alignment vertical="center"/>
    </xf>
    <xf numFmtId="0" fontId="12" fillId="3" borderId="20" xfId="0" applyFont="1" applyFill="1" applyBorder="1" applyAlignment="1">
      <alignment horizontal="center" vertical="center"/>
    </xf>
    <xf numFmtId="1" fontId="11" fillId="0" borderId="65" xfId="0" applyNumberFormat="1" applyFont="1" applyBorder="1" applyAlignment="1" applyProtection="1">
      <alignment horizontal="center" vertical="center"/>
      <protection locked="0"/>
    </xf>
    <xf numFmtId="1" fontId="11" fillId="0" borderId="49" xfId="0" applyNumberFormat="1" applyFont="1" applyBorder="1" applyAlignment="1" applyProtection="1">
      <alignment horizontal="center" vertical="center"/>
      <protection locked="0"/>
    </xf>
    <xf numFmtId="0" fontId="11" fillId="0" borderId="14" xfId="0" applyFont="1" applyBorder="1" applyAlignment="1">
      <alignment vertical="center"/>
    </xf>
    <xf numFmtId="0" fontId="11" fillId="0" borderId="9" xfId="0" applyFont="1" applyBorder="1" applyAlignment="1">
      <alignment vertical="center"/>
    </xf>
    <xf numFmtId="164" fontId="4" fillId="0" borderId="7" xfId="1" applyFont="1" applyBorder="1" applyAlignment="1" applyProtection="1">
      <alignment vertical="center"/>
      <protection locked="0"/>
    </xf>
    <xf numFmtId="0" fontId="11" fillId="0" borderId="8" xfId="1" applyNumberFormat="1" applyFont="1" applyFill="1" applyBorder="1" applyAlignment="1" applyProtection="1">
      <alignment horizontal="center" vertical="center"/>
      <protection locked="0"/>
    </xf>
    <xf numFmtId="164" fontId="11" fillId="0" borderId="32" xfId="1" applyFont="1" applyFill="1" applyBorder="1" applyAlignment="1" applyProtection="1">
      <alignment vertical="center"/>
      <protection locked="0"/>
    </xf>
    <xf numFmtId="0" fontId="11" fillId="0" borderId="15" xfId="0" applyFont="1" applyBorder="1" applyAlignment="1">
      <alignment vertical="center"/>
    </xf>
    <xf numFmtId="0" fontId="11" fillId="0" borderId="3" xfId="0" applyFont="1" applyBorder="1" applyAlignment="1">
      <alignment vertical="center"/>
    </xf>
    <xf numFmtId="164" fontId="11" fillId="0" borderId="9" xfId="0" applyNumberFormat="1" applyFont="1" applyBorder="1" applyAlignment="1" applyProtection="1">
      <alignment vertical="center"/>
      <protection locked="0"/>
    </xf>
    <xf numFmtId="0" fontId="11" fillId="0" borderId="16" xfId="0" applyFont="1" applyBorder="1" applyAlignment="1" applyProtection="1">
      <alignment horizontal="center" vertical="center"/>
      <protection locked="0"/>
    </xf>
    <xf numFmtId="164" fontId="12" fillId="0" borderId="0" xfId="1" applyFont="1" applyFill="1" applyBorder="1" applyAlignment="1" applyProtection="1">
      <alignment horizontal="left" vertical="center"/>
    </xf>
    <xf numFmtId="164" fontId="11" fillId="0" borderId="34" xfId="0" applyNumberFormat="1" applyFont="1" applyBorder="1" applyAlignment="1">
      <alignment horizontal="center"/>
    </xf>
    <xf numFmtId="164" fontId="11" fillId="0" borderId="34" xfId="1" applyFont="1" applyFill="1" applyBorder="1" applyAlignment="1" applyProtection="1"/>
    <xf numFmtId="0" fontId="4" fillId="0" borderId="0" xfId="0" applyFont="1"/>
    <xf numFmtId="164" fontId="4" fillId="0" borderId="0" xfId="1" applyFont="1" applyProtection="1"/>
    <xf numFmtId="0" fontId="11" fillId="0" borderId="14" xfId="0" applyFont="1" applyBorder="1" applyAlignment="1">
      <alignment horizontal="center" vertical="center"/>
    </xf>
    <xf numFmtId="0" fontId="11" fillId="0" borderId="15" xfId="0" applyFont="1" applyBorder="1" applyAlignment="1">
      <alignment horizontal="center" vertical="center"/>
    </xf>
    <xf numFmtId="164" fontId="11" fillId="0" borderId="9" xfId="0" applyNumberFormat="1" applyFont="1" applyBorder="1" applyAlignment="1" applyProtection="1">
      <alignment horizontal="left" vertical="center"/>
      <protection locked="0"/>
    </xf>
    <xf numFmtId="164" fontId="11" fillId="3" borderId="21" xfId="1" applyFont="1" applyFill="1" applyBorder="1" applyAlignment="1" applyProtection="1">
      <alignment vertical="center"/>
    </xf>
    <xf numFmtId="0" fontId="21" fillId="0" borderId="22" xfId="0" applyFont="1" applyBorder="1" applyAlignment="1">
      <alignment vertical="center"/>
    </xf>
    <xf numFmtId="164" fontId="21" fillId="0" borderId="0" xfId="0" applyNumberFormat="1" applyFont="1" applyAlignment="1">
      <alignment vertical="center"/>
    </xf>
    <xf numFmtId="164" fontId="21" fillId="0" borderId="0" xfId="1" applyFont="1" applyBorder="1" applyAlignment="1" applyProtection="1">
      <alignment vertical="center"/>
    </xf>
    <xf numFmtId="164" fontId="11" fillId="0" borderId="0" xfId="1" applyFont="1" applyFill="1" applyProtection="1"/>
    <xf numFmtId="43" fontId="11" fillId="0" borderId="0" xfId="0" applyNumberFormat="1" applyFont="1"/>
    <xf numFmtId="0" fontId="4" fillId="0" borderId="16" xfId="0" applyFont="1" applyBorder="1" applyProtection="1">
      <protection locked="0"/>
    </xf>
    <xf numFmtId="164" fontId="4" fillId="0" borderId="32" xfId="1" applyFont="1" applyFill="1" applyBorder="1" applyAlignment="1" applyProtection="1">
      <alignment vertical="center"/>
      <protection locked="0"/>
    </xf>
    <xf numFmtId="43" fontId="11" fillId="0" borderId="0" xfId="0" applyNumberFormat="1" applyFont="1" applyAlignment="1">
      <alignment vertical="center"/>
    </xf>
    <xf numFmtId="164" fontId="11" fillId="0" borderId="11" xfId="1" applyFont="1" applyFill="1" applyBorder="1" applyAlignment="1" applyProtection="1">
      <alignment vertical="center"/>
      <protection locked="0"/>
    </xf>
    <xf numFmtId="0" fontId="11" fillId="0" borderId="12" xfId="1" applyNumberFormat="1" applyFont="1" applyFill="1" applyBorder="1" applyAlignment="1" applyProtection="1">
      <alignment horizontal="center" vertical="center"/>
      <protection locked="0"/>
    </xf>
    <xf numFmtId="43" fontId="11" fillId="0" borderId="9" xfId="0" applyNumberFormat="1" applyFont="1" applyBorder="1" applyAlignment="1" applyProtection="1">
      <alignment vertical="center"/>
      <protection locked="0"/>
    </xf>
    <xf numFmtId="164" fontId="11" fillId="0" borderId="0" xfId="1" applyFont="1" applyFill="1" applyAlignment="1" applyProtection="1">
      <alignment vertical="center"/>
    </xf>
    <xf numFmtId="10" fontId="11" fillId="0" borderId="0" xfId="2" applyNumberFormat="1" applyFont="1" applyBorder="1" applyAlignment="1" applyProtection="1">
      <alignment horizontal="center"/>
    </xf>
    <xf numFmtId="164" fontId="11" fillId="0" borderId="0" xfId="1" applyFont="1" applyFill="1" applyBorder="1" applyAlignment="1" applyProtection="1">
      <alignment vertical="center"/>
      <protection locked="0"/>
    </xf>
    <xf numFmtId="0" fontId="11" fillId="0" borderId="0" xfId="1" applyNumberFormat="1" applyFont="1" applyFill="1" applyBorder="1" applyAlignment="1" applyProtection="1">
      <alignment horizontal="center" vertical="center"/>
      <protection locked="0"/>
    </xf>
    <xf numFmtId="43" fontId="11" fillId="0" borderId="0" xfId="0" applyNumberFormat="1" applyFont="1" applyAlignment="1">
      <alignment horizontal="left" vertical="center"/>
    </xf>
    <xf numFmtId="43" fontId="11" fillId="0" borderId="26" xfId="0" applyNumberFormat="1" applyFont="1" applyBorder="1" applyAlignment="1" applyProtection="1">
      <alignment vertical="center"/>
      <protection locked="0"/>
    </xf>
    <xf numFmtId="0" fontId="11" fillId="0" borderId="25" xfId="0" applyFont="1" applyBorder="1" applyAlignment="1" applyProtection="1">
      <alignment horizontal="center" vertical="center"/>
      <protection locked="0"/>
    </xf>
    <xf numFmtId="164" fontId="11" fillId="0" borderId="0" xfId="1" applyFont="1" applyAlignment="1" applyProtection="1">
      <alignment vertical="center"/>
    </xf>
    <xf numFmtId="0" fontId="4" fillId="0" borderId="0" xfId="0" applyFont="1" applyAlignment="1" applyProtection="1">
      <alignment horizontal="center" vertical="center"/>
      <protection locked="0"/>
    </xf>
    <xf numFmtId="0" fontId="4" fillId="0" borderId="0" xfId="0" applyFont="1" applyAlignment="1" applyProtection="1">
      <alignment vertical="center"/>
      <protection locked="0"/>
    </xf>
    <xf numFmtId="164" fontId="4" fillId="0" borderId="0" xfId="1" applyFont="1" applyFill="1" applyBorder="1" applyAlignment="1" applyProtection="1">
      <alignment vertical="center"/>
      <protection locked="0"/>
    </xf>
    <xf numFmtId="164" fontId="4" fillId="0" borderId="0" xfId="1" applyFont="1" applyFill="1" applyBorder="1" applyAlignment="1" applyProtection="1">
      <alignment horizontal="left" vertical="center"/>
      <protection locked="0"/>
    </xf>
    <xf numFmtId="164" fontId="4" fillId="0" borderId="0" xfId="1" applyFont="1" applyFill="1" applyBorder="1" applyAlignment="1" applyProtection="1">
      <alignment horizontal="center" vertical="center"/>
      <protection locked="0"/>
    </xf>
    <xf numFmtId="0" fontId="11" fillId="0" borderId="16" xfId="1" applyNumberFormat="1" applyFont="1" applyFill="1" applyBorder="1" applyAlignment="1" applyProtection="1">
      <alignment horizontal="center" vertical="center"/>
      <protection locked="0"/>
    </xf>
    <xf numFmtId="164" fontId="6" fillId="0" borderId="0" xfId="1" applyFont="1" applyAlignment="1" applyProtection="1">
      <alignment horizontal="right" vertical="center"/>
    </xf>
    <xf numFmtId="43" fontId="4" fillId="0" borderId="0" xfId="0" applyNumberFormat="1" applyFont="1" applyAlignment="1" applyProtection="1">
      <alignment vertical="center"/>
      <protection locked="0"/>
    </xf>
    <xf numFmtId="164" fontId="4" fillId="0" borderId="0" xfId="0" applyNumberFormat="1" applyFont="1" applyAlignment="1" applyProtection="1">
      <alignment vertical="center"/>
      <protection locked="0"/>
    </xf>
    <xf numFmtId="0" fontId="17" fillId="0" borderId="0" xfId="0" applyFont="1" applyAlignment="1">
      <alignment vertical="center"/>
    </xf>
    <xf numFmtId="0" fontId="17" fillId="0" borderId="0" xfId="0" applyFont="1"/>
    <xf numFmtId="16" fontId="11" fillId="0" borderId="0" xfId="0" applyNumberFormat="1" applyFont="1" applyAlignment="1">
      <alignment horizontal="left" vertical="center"/>
    </xf>
    <xf numFmtId="164" fontId="11" fillId="0" borderId="7" xfId="1" applyFont="1" applyFill="1" applyBorder="1" applyAlignment="1" applyProtection="1">
      <alignment vertical="center" wrapText="1"/>
      <protection locked="0"/>
    </xf>
    <xf numFmtId="10" fontId="11" fillId="0" borderId="9" xfId="2" applyNumberFormat="1" applyFont="1" applyFill="1" applyBorder="1" applyAlignment="1" applyProtection="1">
      <alignment vertical="center"/>
      <protection locked="0"/>
    </xf>
    <xf numFmtId="1" fontId="11" fillId="3" borderId="49" xfId="0" applyNumberFormat="1" applyFont="1" applyFill="1" applyBorder="1" applyAlignment="1">
      <alignment horizontal="left" vertical="center"/>
    </xf>
    <xf numFmtId="1" fontId="11" fillId="3" borderId="18" xfId="0" applyNumberFormat="1" applyFont="1" applyFill="1" applyBorder="1" applyAlignment="1">
      <alignment horizontal="left" vertical="center"/>
    </xf>
    <xf numFmtId="0" fontId="12" fillId="0" borderId="0" xfId="0" applyFont="1" applyAlignment="1">
      <alignment horizontal="center" vertical="center"/>
    </xf>
    <xf numFmtId="43" fontId="11" fillId="0" borderId="0" xfId="0" applyNumberFormat="1" applyFont="1" applyAlignment="1">
      <alignment horizontal="left"/>
    </xf>
    <xf numFmtId="4" fontId="11" fillId="0" borderId="0" xfId="0" applyNumberFormat="1" applyFont="1"/>
    <xf numFmtId="0" fontId="11" fillId="0" borderId="0" xfId="0" applyFont="1" applyAlignment="1">
      <alignment horizontal="right"/>
    </xf>
    <xf numFmtId="1" fontId="11" fillId="0" borderId="18" xfId="0" applyNumberFormat="1" applyFont="1" applyBorder="1" applyAlignment="1" applyProtection="1">
      <alignment horizontal="center" vertical="center"/>
      <protection locked="0"/>
    </xf>
    <xf numFmtId="1" fontId="11" fillId="4" borderId="67" xfId="0" applyNumberFormat="1" applyFont="1" applyFill="1" applyBorder="1" applyAlignment="1">
      <alignment horizontal="center" vertical="center"/>
    </xf>
    <xf numFmtId="1" fontId="11" fillId="0" borderId="1" xfId="0" applyNumberFormat="1" applyFont="1" applyBorder="1" applyAlignment="1" applyProtection="1">
      <alignment horizontal="center" vertical="center"/>
      <protection locked="0"/>
    </xf>
    <xf numFmtId="49" fontId="11" fillId="0" borderId="32" xfId="0" applyNumberFormat="1" applyFont="1" applyBorder="1" applyAlignment="1" applyProtection="1">
      <alignment vertical="center"/>
      <protection locked="0"/>
    </xf>
    <xf numFmtId="0" fontId="11" fillId="0" borderId="7" xfId="0" applyFont="1" applyBorder="1" applyAlignment="1">
      <alignment vertical="center"/>
    </xf>
    <xf numFmtId="164" fontId="11" fillId="2" borderId="6" xfId="0" applyNumberFormat="1" applyFont="1" applyFill="1" applyBorder="1" applyAlignment="1">
      <alignment horizontal="center"/>
    </xf>
    <xf numFmtId="0" fontId="11" fillId="0" borderId="4" xfId="0" applyFont="1" applyBorder="1" applyAlignment="1">
      <alignment horizontal="center" vertical="center"/>
    </xf>
    <xf numFmtId="164" fontId="11" fillId="0" borderId="6" xfId="0" applyNumberFormat="1" applyFont="1" applyBorder="1" applyAlignment="1">
      <alignment horizontal="center" vertical="center"/>
    </xf>
    <xf numFmtId="10" fontId="11" fillId="4" borderId="72" xfId="0" applyNumberFormat="1" applyFont="1" applyFill="1" applyBorder="1" applyAlignment="1">
      <alignment horizontal="center" vertical="center"/>
    </xf>
    <xf numFmtId="0" fontId="12" fillId="3" borderId="21" xfId="0" applyFont="1" applyFill="1" applyBorder="1" applyAlignment="1">
      <alignment horizontal="center" vertical="center"/>
    </xf>
    <xf numFmtId="0" fontId="11" fillId="2" borderId="50" xfId="0" applyFont="1" applyFill="1" applyBorder="1" applyAlignment="1">
      <alignment horizontal="center"/>
    </xf>
    <xf numFmtId="164" fontId="11" fillId="0" borderId="51" xfId="0" applyNumberFormat="1" applyFont="1" applyBorder="1" applyAlignment="1">
      <alignment horizontal="center"/>
    </xf>
    <xf numFmtId="164" fontId="11" fillId="0" borderId="56" xfId="0" applyNumberFormat="1" applyFont="1" applyBorder="1" applyAlignment="1">
      <alignment horizontal="center"/>
    </xf>
    <xf numFmtId="10" fontId="11" fillId="0" borderId="42" xfId="2" applyNumberFormat="1" applyFont="1" applyBorder="1" applyAlignment="1" applyProtection="1">
      <alignment horizontal="center"/>
    </xf>
    <xf numFmtId="0" fontId="11" fillId="0" borderId="42" xfId="0" applyFont="1" applyBorder="1" applyAlignment="1">
      <alignment vertical="center"/>
    </xf>
    <xf numFmtId="10" fontId="11" fillId="0" borderId="70" xfId="2" applyNumberFormat="1" applyFont="1" applyBorder="1" applyAlignment="1" applyProtection="1">
      <alignment horizontal="center" vertical="center"/>
    </xf>
    <xf numFmtId="0" fontId="11" fillId="0" borderId="69" xfId="0" applyFont="1" applyBorder="1" applyAlignment="1">
      <alignment horizontal="center"/>
    </xf>
    <xf numFmtId="9" fontId="4" fillId="0" borderId="28" xfId="2" applyFont="1" applyBorder="1" applyAlignment="1" applyProtection="1">
      <alignment horizontal="center"/>
    </xf>
    <xf numFmtId="9" fontId="4" fillId="0" borderId="73" xfId="2" applyFont="1" applyBorder="1" applyAlignment="1" applyProtection="1">
      <alignment horizontal="center"/>
    </xf>
    <xf numFmtId="164" fontId="4" fillId="0" borderId="7" xfId="1" applyFont="1" applyFill="1" applyBorder="1" applyAlignment="1" applyProtection="1">
      <alignment vertical="center"/>
      <protection locked="0"/>
    </xf>
    <xf numFmtId="164" fontId="4" fillId="0" borderId="11" xfId="1" applyFont="1" applyFill="1" applyBorder="1" applyAlignment="1" applyProtection="1">
      <alignment vertical="center"/>
      <protection locked="0"/>
    </xf>
    <xf numFmtId="164" fontId="4" fillId="0" borderId="9" xfId="1" applyFont="1" applyFill="1" applyBorder="1" applyAlignment="1" applyProtection="1">
      <alignment horizontal="left" vertical="center"/>
      <protection locked="0"/>
    </xf>
    <xf numFmtId="164" fontId="11" fillId="0" borderId="0" xfId="1" applyFont="1" applyAlignment="1" applyProtection="1">
      <alignment horizontal="left"/>
    </xf>
    <xf numFmtId="0" fontId="4" fillId="0" borderId="0" xfId="0" applyFont="1" applyAlignment="1">
      <alignment horizontal="left"/>
    </xf>
    <xf numFmtId="164" fontId="4" fillId="0" borderId="0" xfId="1" applyFont="1" applyAlignment="1" applyProtection="1">
      <alignment horizontal="left"/>
    </xf>
    <xf numFmtId="9" fontId="11" fillId="2" borderId="9" xfId="2" applyFont="1" applyFill="1" applyBorder="1" applyAlignment="1" applyProtection="1">
      <alignment horizontal="center"/>
    </xf>
    <xf numFmtId="164" fontId="10" fillId="0" borderId="9" xfId="1" applyFont="1" applyFill="1" applyBorder="1" applyAlignment="1" applyProtection="1">
      <alignment vertical="center"/>
      <protection locked="0"/>
    </xf>
    <xf numFmtId="0" fontId="11" fillId="0" borderId="52" xfId="0" applyFont="1" applyBorder="1" applyAlignment="1" applyProtection="1">
      <alignment vertical="center"/>
      <protection locked="0"/>
    </xf>
    <xf numFmtId="0" fontId="11" fillId="0" borderId="26" xfId="0" applyFont="1" applyBorder="1" applyAlignment="1" applyProtection="1">
      <alignment vertical="center"/>
      <protection locked="0"/>
    </xf>
    <xf numFmtId="0" fontId="11" fillId="0" borderId="23" xfId="0" applyFont="1" applyBorder="1" applyAlignment="1">
      <alignment horizontal="left"/>
    </xf>
    <xf numFmtId="0" fontId="11" fillId="0" borderId="38" xfId="0" applyFont="1" applyBorder="1" applyAlignment="1">
      <alignment horizontal="left"/>
    </xf>
    <xf numFmtId="0" fontId="11" fillId="0" borderId="34" xfId="0" applyFont="1" applyBorder="1" applyAlignment="1">
      <alignment horizontal="left"/>
    </xf>
    <xf numFmtId="164" fontId="12" fillId="0" borderId="34" xfId="0" applyNumberFormat="1" applyFont="1" applyBorder="1" applyAlignment="1">
      <alignment horizontal="left"/>
    </xf>
    <xf numFmtId="0" fontId="11" fillId="0" borderId="35" xfId="0" applyFont="1" applyBorder="1" applyAlignment="1">
      <alignment horizontal="left"/>
    </xf>
    <xf numFmtId="0" fontId="23" fillId="0" borderId="0" xfId="0" applyFont="1" applyAlignment="1" applyProtection="1">
      <alignment horizontal="left" vertical="center"/>
      <protection hidden="1"/>
    </xf>
    <xf numFmtId="0" fontId="23" fillId="0" borderId="0" xfId="0" applyFont="1" applyProtection="1">
      <protection hidden="1"/>
    </xf>
    <xf numFmtId="164" fontId="23" fillId="0" borderId="0" xfId="1" applyFont="1" applyFill="1" applyBorder="1" applyAlignment="1" applyProtection="1">
      <alignment horizontal="left" vertical="center"/>
      <protection hidden="1"/>
    </xf>
    <xf numFmtId="164" fontId="23" fillId="0" borderId="0" xfId="0" applyNumberFormat="1" applyFont="1" applyAlignment="1" applyProtection="1">
      <alignment horizontal="left" vertical="center"/>
      <protection hidden="1"/>
    </xf>
    <xf numFmtId="0" fontId="23" fillId="0" borderId="0" xfId="0" applyFont="1" applyAlignment="1" applyProtection="1">
      <alignment horizontal="center" vertical="center"/>
      <protection hidden="1"/>
    </xf>
    <xf numFmtId="164" fontId="23" fillId="0" borderId="0" xfId="0" applyNumberFormat="1" applyFont="1" applyAlignment="1" applyProtection="1">
      <alignment horizontal="center" vertical="center"/>
      <protection hidden="1"/>
    </xf>
    <xf numFmtId="0" fontId="23" fillId="0" borderId="0" xfId="0" applyFont="1" applyAlignment="1" applyProtection="1">
      <alignment horizontal="left"/>
      <protection hidden="1"/>
    </xf>
    <xf numFmtId="164" fontId="23" fillId="0" borderId="0" xfId="1" applyFont="1" applyFill="1" applyBorder="1" applyAlignment="1" applyProtection="1">
      <alignment horizontal="center"/>
      <protection hidden="1"/>
    </xf>
    <xf numFmtId="164" fontId="23" fillId="0" borderId="0" xfId="1" applyFont="1" applyFill="1" applyBorder="1" applyProtection="1">
      <protection hidden="1"/>
    </xf>
    <xf numFmtId="164" fontId="23" fillId="0" borderId="0" xfId="1" applyFont="1" applyFill="1" applyBorder="1" applyAlignment="1" applyProtection="1">
      <protection hidden="1"/>
    </xf>
    <xf numFmtId="0" fontId="23" fillId="0" borderId="0" xfId="1" applyNumberFormat="1" applyFont="1" applyFill="1" applyBorder="1" applyAlignment="1" applyProtection="1">
      <alignment horizontal="center"/>
      <protection hidden="1"/>
    </xf>
    <xf numFmtId="0" fontId="11" fillId="2" borderId="4" xfId="0" applyFont="1" applyFill="1" applyBorder="1" applyAlignment="1">
      <alignment horizontal="left" vertical="center"/>
    </xf>
    <xf numFmtId="164" fontId="18" fillId="2" borderId="6" xfId="0" applyNumberFormat="1" applyFont="1" applyFill="1" applyBorder="1" applyAlignment="1">
      <alignment horizontal="center" vertical="center"/>
    </xf>
    <xf numFmtId="9" fontId="4" fillId="0" borderId="59" xfId="2" applyFont="1" applyBorder="1" applyAlignment="1" applyProtection="1">
      <alignment horizontal="center"/>
    </xf>
    <xf numFmtId="9" fontId="12" fillId="2" borderId="21" xfId="0" applyNumberFormat="1" applyFont="1" applyFill="1" applyBorder="1" applyAlignment="1">
      <alignment horizontal="center"/>
    </xf>
    <xf numFmtId="0" fontId="12" fillId="2" borderId="21" xfId="0" applyFont="1" applyFill="1" applyBorder="1" applyAlignment="1">
      <alignment horizontal="center"/>
    </xf>
    <xf numFmtId="164" fontId="11" fillId="0" borderId="10" xfId="0" applyNumberFormat="1" applyFont="1" applyBorder="1" applyAlignment="1">
      <alignment horizontal="center"/>
    </xf>
    <xf numFmtId="0" fontId="11" fillId="2" borderId="1" xfId="0" applyFont="1" applyFill="1" applyBorder="1" applyAlignment="1">
      <alignment horizontal="center"/>
    </xf>
    <xf numFmtId="0" fontId="11" fillId="2" borderId="2" xfId="0" applyFont="1" applyFill="1" applyBorder="1" applyAlignment="1">
      <alignment horizontal="center"/>
    </xf>
    <xf numFmtId="164" fontId="11" fillId="0" borderId="0" xfId="1" applyFont="1" applyFill="1" applyBorder="1" applyAlignment="1" applyProtection="1">
      <alignment horizontal="left"/>
    </xf>
    <xf numFmtId="164" fontId="11" fillId="0" borderId="0" xfId="0" applyNumberFormat="1" applyFont="1" applyAlignment="1">
      <alignment horizontal="left"/>
    </xf>
    <xf numFmtId="164" fontId="12" fillId="0" borderId="0" xfId="0" applyNumberFormat="1" applyFont="1" applyAlignment="1">
      <alignment horizontal="left"/>
    </xf>
    <xf numFmtId="0" fontId="11" fillId="0" borderId="0" xfId="0" applyFont="1" applyAlignment="1">
      <alignment horizontal="center" vertical="center"/>
    </xf>
    <xf numFmtId="164" fontId="12" fillId="0" borderId="0" xfId="0" applyNumberFormat="1" applyFont="1" applyAlignment="1">
      <alignment horizontal="center" vertical="center" wrapText="1"/>
    </xf>
    <xf numFmtId="0" fontId="12" fillId="0" borderId="0" xfId="0" applyFont="1" applyAlignment="1">
      <alignment horizontal="center" vertical="center" wrapText="1"/>
    </xf>
    <xf numFmtId="0" fontId="0" fillId="0" borderId="0" xfId="0" applyProtection="1">
      <protection hidden="1"/>
    </xf>
    <xf numFmtId="0" fontId="4" fillId="8" borderId="30" xfId="0" applyFont="1" applyFill="1" applyBorder="1" applyProtection="1">
      <protection hidden="1"/>
    </xf>
    <xf numFmtId="0" fontId="4" fillId="8" borderId="31" xfId="0" applyFont="1" applyFill="1" applyBorder="1" applyProtection="1">
      <protection hidden="1"/>
    </xf>
    <xf numFmtId="0" fontId="4" fillId="0" borderId="0" xfId="0" applyFont="1" applyProtection="1">
      <protection hidden="1"/>
    </xf>
    <xf numFmtId="0" fontId="4" fillId="8" borderId="0" xfId="0" applyFont="1" applyFill="1" applyProtection="1">
      <protection hidden="1"/>
    </xf>
    <xf numFmtId="0" fontId="4" fillId="8" borderId="23" xfId="0" applyFont="1" applyFill="1" applyBorder="1" applyProtection="1">
      <protection hidden="1"/>
    </xf>
    <xf numFmtId="0" fontId="4" fillId="8" borderId="34" xfId="0" applyFont="1" applyFill="1" applyBorder="1" applyProtection="1">
      <protection hidden="1"/>
    </xf>
    <xf numFmtId="0" fontId="4" fillId="8" borderId="35" xfId="0" applyFont="1" applyFill="1" applyBorder="1" applyProtection="1">
      <protection hidden="1"/>
    </xf>
    <xf numFmtId="0" fontId="13" fillId="9" borderId="29" xfId="0" applyFont="1" applyFill="1" applyBorder="1" applyAlignment="1" applyProtection="1">
      <alignment vertical="center" shrinkToFit="1"/>
      <protection hidden="1"/>
    </xf>
    <xf numFmtId="0" fontId="13" fillId="9" borderId="30" xfId="0" applyFont="1" applyFill="1" applyBorder="1" applyProtection="1">
      <protection hidden="1"/>
    </xf>
    <xf numFmtId="0" fontId="13" fillId="9" borderId="31" xfId="0" applyFont="1" applyFill="1" applyBorder="1" applyProtection="1">
      <protection hidden="1"/>
    </xf>
    <xf numFmtId="0" fontId="24" fillId="0" borderId="0" xfId="0" applyFont="1" applyAlignment="1" applyProtection="1">
      <alignment horizontal="center" vertical="center"/>
      <protection hidden="1"/>
    </xf>
    <xf numFmtId="0" fontId="13" fillId="9" borderId="22" xfId="0" applyFont="1" applyFill="1" applyBorder="1" applyAlignment="1" applyProtection="1">
      <alignment horizontal="center" vertical="center" shrinkToFit="1"/>
      <protection hidden="1"/>
    </xf>
    <xf numFmtId="0" fontId="13" fillId="9" borderId="42" xfId="0" applyFont="1" applyFill="1" applyBorder="1" applyAlignment="1" applyProtection="1">
      <alignment horizontal="center" vertical="center" shrinkToFit="1"/>
      <protection hidden="1"/>
    </xf>
    <xf numFmtId="0" fontId="13" fillId="9" borderId="0" xfId="0" applyFont="1" applyFill="1" applyAlignment="1" applyProtection="1">
      <alignment horizontal="center" vertical="center" shrinkToFit="1"/>
      <protection hidden="1"/>
    </xf>
    <xf numFmtId="0" fontId="13" fillId="9" borderId="23" xfId="0" applyFont="1" applyFill="1" applyBorder="1" applyAlignment="1" applyProtection="1">
      <alignment horizontal="center" vertical="center" shrinkToFit="1"/>
      <protection hidden="1"/>
    </xf>
    <xf numFmtId="0" fontId="13" fillId="9" borderId="0" xfId="10" applyFont="1" applyFill="1" applyBorder="1" applyAlignment="1" applyProtection="1">
      <alignment horizontal="center" vertical="center" shrinkToFit="1"/>
      <protection hidden="1"/>
    </xf>
    <xf numFmtId="0" fontId="13" fillId="9" borderId="38" xfId="0" applyFont="1" applyFill="1" applyBorder="1" applyAlignment="1" applyProtection="1">
      <alignment horizontal="center" vertical="center" shrinkToFit="1"/>
      <protection hidden="1"/>
    </xf>
    <xf numFmtId="0" fontId="13" fillId="9" borderId="34" xfId="0" applyFont="1" applyFill="1" applyBorder="1" applyAlignment="1" applyProtection="1">
      <alignment horizontal="center" vertical="center" shrinkToFit="1"/>
      <protection hidden="1"/>
    </xf>
    <xf numFmtId="0" fontId="13" fillId="9" borderId="35" xfId="0" applyFont="1" applyFill="1" applyBorder="1" applyAlignment="1" applyProtection="1">
      <alignment horizontal="center" vertical="center" shrinkToFit="1"/>
      <protection hidden="1"/>
    </xf>
    <xf numFmtId="0" fontId="13" fillId="8" borderId="22" xfId="0" applyFont="1" applyFill="1" applyBorder="1" applyAlignment="1" applyProtection="1">
      <alignment horizontal="center" vertical="center" shrinkToFit="1"/>
      <protection hidden="1"/>
    </xf>
    <xf numFmtId="0" fontId="13" fillId="8" borderId="0" xfId="0" applyFont="1" applyFill="1" applyAlignment="1" applyProtection="1">
      <alignment horizontal="center" vertical="center" shrinkToFit="1"/>
      <protection hidden="1"/>
    </xf>
    <xf numFmtId="0" fontId="13" fillId="8" borderId="23" xfId="0" applyFont="1" applyFill="1" applyBorder="1" applyAlignment="1" applyProtection="1">
      <alignment horizontal="center" vertical="center" shrinkToFit="1"/>
      <protection hidden="1"/>
    </xf>
    <xf numFmtId="0" fontId="4" fillId="0" borderId="0" xfId="0" applyFont="1" applyAlignment="1" applyProtection="1">
      <alignment vertical="center"/>
      <protection hidden="1"/>
    </xf>
    <xf numFmtId="164" fontId="12" fillId="0" borderId="34" xfId="0" applyNumberFormat="1" applyFont="1" applyBorder="1"/>
    <xf numFmtId="0" fontId="8" fillId="0" borderId="22" xfId="0" applyFont="1" applyBorder="1"/>
    <xf numFmtId="164" fontId="8" fillId="0" borderId="0" xfId="1" applyFont="1" applyBorder="1" applyProtection="1"/>
    <xf numFmtId="0" fontId="8" fillId="0" borderId="23" xfId="0" applyFont="1" applyBorder="1"/>
    <xf numFmtId="43" fontId="8" fillId="0" borderId="0" xfId="0" applyNumberFormat="1" applyFont="1"/>
    <xf numFmtId="0" fontId="8" fillId="0" borderId="38" xfId="0" applyFont="1" applyBorder="1"/>
    <xf numFmtId="0" fontId="8" fillId="0" borderId="34" xfId="0" applyFont="1" applyBorder="1"/>
    <xf numFmtId="164" fontId="8" fillId="0" borderId="34" xfId="1" applyFont="1" applyBorder="1" applyProtection="1"/>
    <xf numFmtId="0" fontId="8" fillId="0" borderId="35" xfId="0" applyFont="1" applyBorder="1"/>
    <xf numFmtId="9" fontId="27" fillId="2" borderId="21" xfId="0" applyNumberFormat="1" applyFont="1" applyFill="1" applyBorder="1" applyAlignment="1">
      <alignment horizontal="center"/>
    </xf>
    <xf numFmtId="0" fontId="11" fillId="0" borderId="31" xfId="0" applyFont="1" applyBorder="1"/>
    <xf numFmtId="0" fontId="0" fillId="0" borderId="29" xfId="0" applyBorder="1" applyProtection="1">
      <protection hidden="1"/>
    </xf>
    <xf numFmtId="0" fontId="0" fillId="0" borderId="30" xfId="0" applyBorder="1" applyProtection="1">
      <protection hidden="1"/>
    </xf>
    <xf numFmtId="0" fontId="0" fillId="0" borderId="22" xfId="0" applyBorder="1" applyProtection="1">
      <protection hidden="1"/>
    </xf>
    <xf numFmtId="49" fontId="11" fillId="0" borderId="7" xfId="0" applyNumberFormat="1" applyFont="1" applyBorder="1" applyAlignment="1" applyProtection="1">
      <alignment vertical="center"/>
      <protection locked="0"/>
    </xf>
    <xf numFmtId="10" fontId="17" fillId="5" borderId="21" xfId="2" applyNumberFormat="1" applyFont="1" applyFill="1" applyBorder="1" applyAlignment="1" applyProtection="1">
      <alignment horizontal="center" vertical="center"/>
    </xf>
    <xf numFmtId="0" fontId="12" fillId="5" borderId="5" xfId="0" applyFont="1" applyFill="1" applyBorder="1" applyAlignment="1">
      <alignment horizontal="left"/>
    </xf>
    <xf numFmtId="164" fontId="12" fillId="5" borderId="6" xfId="0" applyNumberFormat="1" applyFont="1" applyFill="1" applyBorder="1" applyAlignment="1">
      <alignment horizontal="center"/>
    </xf>
    <xf numFmtId="0" fontId="12" fillId="0" borderId="0" xfId="0" applyFont="1" applyAlignment="1">
      <alignment horizontal="right" vertical="center"/>
    </xf>
    <xf numFmtId="0" fontId="16" fillId="0" borderId="0" xfId="0" applyFont="1" applyAlignment="1">
      <alignment horizontal="center" vertical="center"/>
    </xf>
    <xf numFmtId="164" fontId="12" fillId="0" borderId="0" xfId="1" applyFont="1" applyFill="1" applyBorder="1" applyAlignment="1" applyProtection="1">
      <alignment vertical="center"/>
    </xf>
    <xf numFmtId="0" fontId="12" fillId="0" borderId="29" xfId="0" applyFont="1" applyBorder="1" applyAlignment="1">
      <alignment horizontal="right" vertical="center"/>
    </xf>
    <xf numFmtId="0" fontId="12" fillId="0" borderId="30" xfId="0" applyFont="1" applyBorder="1" applyAlignment="1">
      <alignment horizontal="right" vertical="center"/>
    </xf>
    <xf numFmtId="164" fontId="12" fillId="0" borderId="30" xfId="1" applyFont="1" applyFill="1" applyBorder="1" applyAlignment="1" applyProtection="1">
      <alignment horizontal="left" vertical="center"/>
    </xf>
    <xf numFmtId="0" fontId="16" fillId="0" borderId="30" xfId="0" applyFont="1" applyBorder="1" applyAlignment="1">
      <alignment horizontal="center" vertical="center"/>
    </xf>
    <xf numFmtId="0" fontId="11" fillId="0" borderId="30" xfId="0" applyFont="1" applyBorder="1" applyAlignment="1">
      <alignment vertical="center"/>
    </xf>
    <xf numFmtId="164" fontId="12" fillId="0" borderId="30" xfId="1" applyFont="1" applyFill="1" applyBorder="1" applyAlignment="1" applyProtection="1">
      <alignment vertical="center"/>
    </xf>
    <xf numFmtId="164" fontId="12" fillId="0" borderId="31" xfId="1" applyFont="1" applyFill="1" applyBorder="1" applyAlignment="1" applyProtection="1">
      <alignment vertical="center"/>
    </xf>
    <xf numFmtId="164" fontId="4" fillId="0" borderId="0" xfId="1" applyFont="1" applyFill="1" applyBorder="1" applyAlignment="1" applyProtection="1">
      <alignment vertical="center"/>
    </xf>
    <xf numFmtId="0" fontId="4"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vertical="center"/>
    </xf>
    <xf numFmtId="43" fontId="4" fillId="0" borderId="0" xfId="0" applyNumberFormat="1" applyFont="1" applyAlignment="1">
      <alignment vertical="center"/>
    </xf>
    <xf numFmtId="43" fontId="10" fillId="0" borderId="0" xfId="0" applyNumberFormat="1" applyFont="1" applyAlignment="1">
      <alignment vertical="center"/>
    </xf>
    <xf numFmtId="164" fontId="10" fillId="0" borderId="0" xfId="1" applyFont="1" applyFill="1" applyBorder="1" applyAlignment="1" applyProtection="1">
      <alignment horizontal="center" vertical="center"/>
    </xf>
    <xf numFmtId="164" fontId="4" fillId="0" borderId="0" xfId="1" applyFont="1" applyFill="1" applyBorder="1" applyProtection="1"/>
    <xf numFmtId="164" fontId="11" fillId="0" borderId="23" xfId="1" applyFont="1" applyBorder="1" applyAlignment="1" applyProtection="1">
      <alignment horizontal="left" vertical="center"/>
    </xf>
    <xf numFmtId="164" fontId="12" fillId="0" borderId="23" xfId="1" applyFont="1" applyFill="1" applyBorder="1" applyAlignment="1" applyProtection="1">
      <alignment horizontal="left" vertical="center"/>
    </xf>
    <xf numFmtId="43" fontId="4" fillId="0" borderId="0" xfId="0" applyNumberFormat="1" applyFont="1"/>
    <xf numFmtId="164" fontId="11" fillId="0" borderId="0" xfId="1" applyFont="1" applyFill="1" applyBorder="1" applyAlignment="1" applyProtection="1">
      <alignment horizontal="center"/>
    </xf>
    <xf numFmtId="0" fontId="22" fillId="0" borderId="0" xfId="0" applyFont="1"/>
    <xf numFmtId="0" fontId="11" fillId="0" borderId="39" xfId="0" applyFont="1" applyBorder="1" applyAlignment="1" applyProtection="1">
      <alignment horizontal="center" vertical="center"/>
      <protection locked="0"/>
    </xf>
    <xf numFmtId="49" fontId="11" fillId="0" borderId="11" xfId="0" applyNumberFormat="1" applyFont="1" applyBorder="1" applyAlignment="1" applyProtection="1">
      <alignment vertical="center"/>
      <protection locked="0"/>
    </xf>
    <xf numFmtId="0" fontId="0" fillId="0" borderId="38" xfId="0" applyBorder="1" applyProtection="1">
      <protection hidden="1"/>
    </xf>
    <xf numFmtId="0" fontId="0" fillId="0" borderId="34" xfId="0" applyBorder="1" applyProtection="1">
      <protection hidden="1"/>
    </xf>
    <xf numFmtId="0" fontId="6" fillId="0" borderId="29" xfId="0" applyFont="1" applyBorder="1"/>
    <xf numFmtId="0" fontId="6" fillId="0" borderId="31" xfId="0" applyFont="1" applyBorder="1"/>
    <xf numFmtId="164" fontId="6" fillId="0" borderId="22" xfId="1" applyFont="1" applyBorder="1" applyProtection="1"/>
    <xf numFmtId="164" fontId="6" fillId="0" borderId="23" xfId="1" applyFont="1" applyBorder="1" applyProtection="1"/>
    <xf numFmtId="0" fontId="6" fillId="0" borderId="22" xfId="0" applyFont="1" applyBorder="1" applyAlignment="1">
      <alignment vertical="center"/>
    </xf>
    <xf numFmtId="0" fontId="6" fillId="0" borderId="23" xfId="0" applyFont="1" applyBorder="1" applyAlignment="1">
      <alignment vertical="center"/>
    </xf>
    <xf numFmtId="0" fontId="11" fillId="0" borderId="38" xfId="0" applyFont="1" applyBorder="1" applyAlignment="1">
      <alignment vertical="center"/>
    </xf>
    <xf numFmtId="0" fontId="11" fillId="0" borderId="35" xfId="0" applyFont="1" applyBorder="1" applyAlignment="1">
      <alignment vertical="center"/>
    </xf>
    <xf numFmtId="164" fontId="6" fillId="0" borderId="0" xfId="1" applyFont="1" applyBorder="1" applyProtection="1"/>
    <xf numFmtId="0" fontId="6" fillId="0" borderId="30" xfId="0" applyFont="1" applyBorder="1"/>
    <xf numFmtId="0" fontId="6" fillId="0" borderId="31" xfId="0" applyFont="1" applyBorder="1" applyAlignment="1">
      <alignment horizontal="left"/>
    </xf>
    <xf numFmtId="0" fontId="6" fillId="0" borderId="23" xfId="0" applyFont="1" applyBorder="1" applyAlignment="1">
      <alignment horizontal="left" vertical="center"/>
    </xf>
    <xf numFmtId="0" fontId="11" fillId="0" borderId="23" xfId="0" applyFont="1" applyBorder="1" applyAlignment="1">
      <alignment horizontal="left" vertical="center"/>
    </xf>
    <xf numFmtId="0" fontId="11" fillId="0" borderId="34" xfId="0" applyFont="1" applyBorder="1" applyAlignment="1">
      <alignment vertical="center"/>
    </xf>
    <xf numFmtId="0" fontId="11" fillId="0" borderId="35" xfId="0" applyFont="1" applyBorder="1" applyAlignment="1">
      <alignment horizontal="left" vertical="center"/>
    </xf>
    <xf numFmtId="10" fontId="11" fillId="0" borderId="34" xfId="0" applyNumberFormat="1" applyFont="1" applyBorder="1"/>
    <xf numFmtId="164" fontId="11" fillId="0" borderId="57" xfId="1" applyFont="1" applyFill="1" applyBorder="1" applyAlignment="1" applyProtection="1">
      <alignment vertical="center"/>
      <protection locked="0"/>
    </xf>
    <xf numFmtId="0" fontId="11" fillId="0" borderId="0" xfId="0" applyFont="1" applyAlignment="1">
      <alignment horizontal="right" vertical="center"/>
    </xf>
    <xf numFmtId="164" fontId="6" fillId="0" borderId="0" xfId="0" applyNumberFormat="1" applyFont="1" applyAlignment="1">
      <alignment horizontal="left"/>
    </xf>
    <xf numFmtId="0" fontId="0" fillId="0" borderId="0" xfId="0" applyAlignment="1">
      <alignment vertical="center"/>
    </xf>
    <xf numFmtId="0" fontId="10" fillId="2" borderId="32" xfId="0" applyFont="1" applyFill="1" applyBorder="1" applyAlignment="1">
      <alignment horizontal="center" vertical="center"/>
    </xf>
    <xf numFmtId="164" fontId="10" fillId="2" borderId="5" xfId="1" applyFont="1" applyFill="1" applyBorder="1" applyAlignment="1">
      <alignment vertical="center"/>
    </xf>
    <xf numFmtId="9" fontId="26" fillId="0" borderId="65" xfId="2" applyFont="1" applyBorder="1" applyAlignment="1" applyProtection="1">
      <alignment horizontal="center"/>
    </xf>
    <xf numFmtId="9" fontId="26" fillId="0" borderId="49" xfId="2" applyFont="1" applyBorder="1" applyAlignment="1" applyProtection="1">
      <alignment horizontal="center"/>
    </xf>
    <xf numFmtId="164" fontId="0" fillId="0" borderId="9" xfId="1" applyFont="1" applyBorder="1" applyAlignment="1" applyProtection="1">
      <alignment vertical="center"/>
      <protection locked="0"/>
    </xf>
    <xf numFmtId="164" fontId="0" fillId="0" borderId="11" xfId="1" applyFont="1" applyBorder="1" applyAlignment="1" applyProtection="1">
      <alignment vertical="center"/>
      <protection locked="0"/>
    </xf>
    <xf numFmtId="0" fontId="11" fillId="0" borderId="12" xfId="0" applyFont="1" applyBorder="1" applyAlignment="1" applyProtection="1">
      <alignment horizontal="center" vertical="center"/>
      <protection locked="0"/>
    </xf>
    <xf numFmtId="0" fontId="30" fillId="0" borderId="29" xfId="11" applyFont="1" applyBorder="1" applyAlignment="1" applyProtection="1">
      <alignment horizontal="center" vertical="center"/>
      <protection hidden="1"/>
    </xf>
    <xf numFmtId="0" fontId="30" fillId="0" borderId="30" xfId="11" applyFont="1" applyBorder="1" applyAlignment="1" applyProtection="1">
      <alignment horizontal="center" vertical="center"/>
      <protection hidden="1"/>
    </xf>
    <xf numFmtId="0" fontId="30" fillId="0" borderId="31" xfId="11" applyFont="1" applyBorder="1" applyAlignment="1" applyProtection="1">
      <alignment horizontal="center" vertical="center"/>
      <protection hidden="1"/>
    </xf>
    <xf numFmtId="0" fontId="30" fillId="0" borderId="22" xfId="11" applyFont="1" applyBorder="1" applyAlignment="1" applyProtection="1">
      <alignment horizontal="center" vertical="center"/>
      <protection hidden="1"/>
    </xf>
    <xf numFmtId="0" fontId="30" fillId="0" borderId="0" xfId="11" applyFont="1" applyBorder="1" applyAlignment="1" applyProtection="1">
      <alignment horizontal="center" vertical="center"/>
      <protection hidden="1"/>
    </xf>
    <xf numFmtId="0" fontId="30" fillId="0" borderId="23" xfId="11" applyFont="1" applyBorder="1" applyAlignment="1" applyProtection="1">
      <alignment horizontal="center" vertical="center"/>
      <protection hidden="1"/>
    </xf>
    <xf numFmtId="0" fontId="30" fillId="0" borderId="38" xfId="11" applyFont="1" applyBorder="1" applyAlignment="1" applyProtection="1">
      <alignment horizontal="center" vertical="center"/>
      <protection hidden="1"/>
    </xf>
    <xf numFmtId="0" fontId="30" fillId="0" borderId="34" xfId="11" applyFont="1" applyBorder="1" applyAlignment="1" applyProtection="1">
      <alignment horizontal="center" vertical="center"/>
      <protection hidden="1"/>
    </xf>
    <xf numFmtId="0" fontId="30" fillId="0" borderId="35" xfId="11" applyFont="1" applyBorder="1" applyAlignment="1" applyProtection="1">
      <alignment horizontal="center" vertical="center"/>
      <protection hidden="1"/>
    </xf>
    <xf numFmtId="0" fontId="28" fillId="10" borderId="29" xfId="0" applyFont="1" applyFill="1" applyBorder="1" applyAlignment="1" applyProtection="1">
      <alignment horizontal="center" vertical="center"/>
      <protection hidden="1"/>
    </xf>
    <xf numFmtId="0" fontId="28" fillId="10" borderId="30" xfId="0" applyFont="1" applyFill="1" applyBorder="1" applyAlignment="1" applyProtection="1">
      <alignment horizontal="center" vertical="center"/>
      <protection hidden="1"/>
    </xf>
    <xf numFmtId="0" fontId="28" fillId="10" borderId="31" xfId="0" applyFont="1" applyFill="1" applyBorder="1" applyAlignment="1" applyProtection="1">
      <alignment horizontal="center" vertical="center"/>
      <protection hidden="1"/>
    </xf>
    <xf numFmtId="0" fontId="28" fillId="10" borderId="22" xfId="0" applyFont="1" applyFill="1" applyBorder="1" applyAlignment="1" applyProtection="1">
      <alignment horizontal="center" vertical="center"/>
      <protection hidden="1"/>
    </xf>
    <xf numFmtId="0" fontId="28" fillId="10" borderId="0" xfId="0" applyFont="1" applyFill="1" applyAlignment="1" applyProtection="1">
      <alignment horizontal="center" vertical="center"/>
      <protection hidden="1"/>
    </xf>
    <xf numFmtId="0" fontId="28" fillId="10" borderId="23" xfId="0" applyFont="1" applyFill="1" applyBorder="1" applyAlignment="1" applyProtection="1">
      <alignment horizontal="center" vertical="center"/>
      <protection hidden="1"/>
    </xf>
    <xf numFmtId="0" fontId="13" fillId="7" borderId="22" xfId="10" applyFont="1" applyFill="1" applyBorder="1" applyAlignment="1" applyProtection="1">
      <alignment horizontal="center" vertical="center" shrinkToFit="1"/>
      <protection hidden="1"/>
    </xf>
    <xf numFmtId="0" fontId="13" fillId="7" borderId="23" xfId="10" applyFont="1" applyFill="1" applyBorder="1" applyAlignment="1" applyProtection="1">
      <alignment horizontal="center" vertical="center" shrinkToFit="1"/>
      <protection hidden="1"/>
    </xf>
    <xf numFmtId="0" fontId="4" fillId="8" borderId="45" xfId="0" applyFont="1" applyFill="1" applyBorder="1" applyAlignment="1" applyProtection="1">
      <alignment horizontal="center" vertical="center" wrapText="1"/>
      <protection hidden="1"/>
    </xf>
    <xf numFmtId="0" fontId="4" fillId="8" borderId="40" xfId="0" applyFont="1" applyFill="1" applyBorder="1" applyAlignment="1" applyProtection="1">
      <alignment horizontal="center" vertical="center" wrapText="1"/>
      <protection hidden="1"/>
    </xf>
    <xf numFmtId="0" fontId="4" fillId="8" borderId="41" xfId="0" applyFont="1" applyFill="1" applyBorder="1" applyAlignment="1" applyProtection="1">
      <alignment horizontal="center" vertical="center" wrapText="1"/>
      <protection hidden="1"/>
    </xf>
    <xf numFmtId="0" fontId="4" fillId="8" borderId="38" xfId="0" applyFont="1" applyFill="1" applyBorder="1" applyAlignment="1" applyProtection="1">
      <alignment horizontal="center"/>
      <protection hidden="1"/>
    </xf>
    <xf numFmtId="0" fontId="0" fillId="8" borderId="34" xfId="0" applyFill="1" applyBorder="1"/>
    <xf numFmtId="0" fontId="4" fillId="8" borderId="22" xfId="0" applyFont="1" applyFill="1" applyBorder="1" applyAlignment="1" applyProtection="1">
      <alignment horizontal="center"/>
      <protection hidden="1"/>
    </xf>
    <xf numFmtId="0" fontId="0" fillId="8" borderId="0" xfId="0" applyFill="1"/>
    <xf numFmtId="0" fontId="4" fillId="8" borderId="22" xfId="0" applyFont="1" applyFill="1" applyBorder="1" applyAlignment="1" applyProtection="1">
      <alignment horizontal="center" vertical="center" wrapText="1"/>
      <protection hidden="1"/>
    </xf>
    <xf numFmtId="0" fontId="4" fillId="8" borderId="0" xfId="0" applyFont="1" applyFill="1" applyAlignment="1" applyProtection="1">
      <alignment horizontal="center" vertical="center" wrapText="1"/>
      <protection hidden="1"/>
    </xf>
    <xf numFmtId="0" fontId="4" fillId="8" borderId="23" xfId="0" applyFont="1" applyFill="1" applyBorder="1" applyAlignment="1" applyProtection="1">
      <alignment horizontal="center" vertical="center" wrapText="1"/>
      <protection hidden="1"/>
    </xf>
    <xf numFmtId="0" fontId="4" fillId="8" borderId="29" xfId="0" applyFont="1" applyFill="1" applyBorder="1" applyAlignment="1" applyProtection="1">
      <alignment horizontal="center"/>
      <protection hidden="1"/>
    </xf>
    <xf numFmtId="0" fontId="0" fillId="8" borderId="30" xfId="0" applyFill="1" applyBorder="1"/>
    <xf numFmtId="0" fontId="13" fillId="9" borderId="22" xfId="0" applyFont="1" applyFill="1" applyBorder="1" applyAlignment="1" applyProtection="1">
      <alignment horizontal="center" vertical="center" shrinkToFit="1"/>
      <protection hidden="1"/>
    </xf>
    <xf numFmtId="0" fontId="13" fillId="9" borderId="0" xfId="0" applyFont="1" applyFill="1" applyAlignment="1" applyProtection="1">
      <alignment horizontal="center" vertical="center" shrinkToFit="1"/>
      <protection hidden="1"/>
    </xf>
    <xf numFmtId="0" fontId="13" fillId="9" borderId="23" xfId="0" applyFont="1" applyFill="1" applyBorder="1" applyAlignment="1" applyProtection="1">
      <alignment horizontal="center" vertical="center" shrinkToFit="1"/>
      <protection hidden="1"/>
    </xf>
    <xf numFmtId="0" fontId="10" fillId="8" borderId="22" xfId="0" applyFont="1" applyFill="1" applyBorder="1" applyAlignment="1" applyProtection="1">
      <alignment horizontal="center" vertical="center" wrapText="1"/>
      <protection hidden="1"/>
    </xf>
    <xf numFmtId="0" fontId="10" fillId="8" borderId="0" xfId="0" applyFont="1" applyFill="1" applyAlignment="1" applyProtection="1">
      <alignment horizontal="center" vertical="center" wrapText="1"/>
      <protection hidden="1"/>
    </xf>
    <xf numFmtId="0" fontId="10" fillId="8" borderId="23" xfId="0" applyFont="1" applyFill="1" applyBorder="1" applyAlignment="1" applyProtection="1">
      <alignment horizontal="center" vertical="center" wrapText="1"/>
      <protection hidden="1"/>
    </xf>
    <xf numFmtId="9" fontId="11" fillId="0" borderId="0" xfId="2" applyFont="1" applyFill="1" applyBorder="1" applyAlignment="1" applyProtection="1">
      <alignment horizontal="center"/>
    </xf>
    <xf numFmtId="0" fontId="11" fillId="5" borderId="29" xfId="0" applyFont="1" applyFill="1" applyBorder="1" applyAlignment="1">
      <alignment horizontal="center" vertical="center"/>
    </xf>
    <xf numFmtId="0" fontId="11" fillId="5" borderId="30" xfId="0" applyFont="1" applyFill="1" applyBorder="1" applyAlignment="1">
      <alignment vertical="center"/>
    </xf>
    <xf numFmtId="0" fontId="11" fillId="5" borderId="31" xfId="0" applyFont="1" applyFill="1" applyBorder="1" applyAlignment="1">
      <alignment vertical="center"/>
    </xf>
    <xf numFmtId="0" fontId="5" fillId="0" borderId="38" xfId="0" applyFont="1" applyBorder="1" applyAlignment="1" applyProtection="1">
      <alignment horizontal="center" vertical="center"/>
      <protection hidden="1"/>
    </xf>
    <xf numFmtId="0" fontId="5" fillId="0" borderId="34" xfId="0" applyFont="1" applyBorder="1" applyAlignment="1" applyProtection="1">
      <alignment horizontal="center" vertical="center"/>
      <protection hidden="1"/>
    </xf>
    <xf numFmtId="0" fontId="5" fillId="0" borderId="35" xfId="0" applyFont="1" applyBorder="1" applyAlignment="1" applyProtection="1">
      <alignment horizontal="center" vertical="center"/>
      <protection hidden="1"/>
    </xf>
    <xf numFmtId="0" fontId="11" fillId="0" borderId="4" xfId="0" applyFont="1" applyBorder="1" applyAlignment="1" applyProtection="1">
      <alignment horizontal="right"/>
      <protection hidden="1"/>
    </xf>
    <xf numFmtId="0" fontId="11" fillId="0" borderId="46" xfId="0" applyFont="1" applyBorder="1" applyAlignment="1" applyProtection="1">
      <alignment horizontal="right"/>
      <protection hidden="1"/>
    </xf>
    <xf numFmtId="0" fontId="12" fillId="2" borderId="4" xfId="0" applyFont="1" applyFill="1" applyBorder="1" applyAlignment="1" applyProtection="1">
      <alignment horizontal="center"/>
      <protection hidden="1"/>
    </xf>
    <xf numFmtId="0" fontId="12" fillId="2" borderId="5" xfId="0" applyFont="1" applyFill="1" applyBorder="1" applyAlignment="1" applyProtection="1">
      <alignment horizontal="center"/>
      <protection hidden="1"/>
    </xf>
    <xf numFmtId="0" fontId="12" fillId="2" borderId="6" xfId="0" applyFont="1" applyFill="1" applyBorder="1" applyAlignment="1" applyProtection="1">
      <alignment horizontal="center"/>
      <protection hidden="1"/>
    </xf>
    <xf numFmtId="0" fontId="11" fillId="5" borderId="45" xfId="0" applyFont="1" applyFill="1" applyBorder="1" applyAlignment="1">
      <alignment horizontal="center" vertical="center"/>
    </xf>
    <xf numFmtId="0" fontId="11" fillId="5" borderId="40" xfId="0" applyFont="1" applyFill="1" applyBorder="1" applyAlignment="1">
      <alignment vertical="center"/>
    </xf>
    <xf numFmtId="0" fontId="11" fillId="5" borderId="41" xfId="0" applyFont="1" applyFill="1" applyBorder="1" applyAlignment="1">
      <alignment vertical="center"/>
    </xf>
    <xf numFmtId="1" fontId="11" fillId="3" borderId="49" xfId="0" applyNumberFormat="1" applyFont="1" applyFill="1" applyBorder="1" applyAlignment="1">
      <alignment horizontal="left" vertical="center"/>
    </xf>
    <xf numFmtId="1" fontId="11" fillId="3" borderId="18" xfId="0" applyNumberFormat="1" applyFont="1" applyFill="1" applyBorder="1" applyAlignment="1">
      <alignment horizontal="left" vertical="center"/>
    </xf>
    <xf numFmtId="164" fontId="11" fillId="0" borderId="57" xfId="1" applyFont="1" applyBorder="1" applyAlignment="1" applyProtection="1">
      <alignment horizontal="right"/>
      <protection hidden="1"/>
    </xf>
    <xf numFmtId="164" fontId="11" fillId="0" borderId="20" xfId="1" applyFont="1" applyBorder="1" applyAlignment="1" applyProtection="1">
      <alignment horizontal="right"/>
      <protection hidden="1"/>
    </xf>
    <xf numFmtId="0" fontId="11" fillId="0" borderId="57" xfId="0" applyFont="1" applyBorder="1" applyAlignment="1" applyProtection="1">
      <alignment horizontal="right"/>
      <protection hidden="1"/>
    </xf>
    <xf numFmtId="0" fontId="11" fillId="0" borderId="20" xfId="0" applyFont="1" applyBorder="1" applyAlignment="1" applyProtection="1">
      <alignment horizontal="right"/>
      <protection hidden="1"/>
    </xf>
    <xf numFmtId="164" fontId="11" fillId="0" borderId="4" xfId="1" applyFont="1" applyBorder="1" applyAlignment="1" applyProtection="1">
      <alignment horizontal="center"/>
      <protection hidden="1"/>
    </xf>
    <xf numFmtId="164" fontId="11" fillId="0" borderId="6" xfId="1" applyFont="1" applyBorder="1" applyAlignment="1" applyProtection="1">
      <alignment horizontal="center"/>
      <protection hidden="1"/>
    </xf>
    <xf numFmtId="0" fontId="11" fillId="5" borderId="30" xfId="0" applyFont="1" applyFill="1" applyBorder="1" applyAlignment="1">
      <alignment horizontal="center" vertical="center"/>
    </xf>
    <xf numFmtId="0" fontId="11" fillId="5" borderId="31" xfId="0" applyFont="1" applyFill="1" applyBorder="1" applyAlignment="1">
      <alignment horizontal="center" vertical="center"/>
    </xf>
    <xf numFmtId="0" fontId="11" fillId="5" borderId="38" xfId="0" applyFont="1" applyFill="1" applyBorder="1" applyAlignment="1">
      <alignment horizontal="center" vertical="center"/>
    </xf>
    <xf numFmtId="0" fontId="11" fillId="5" borderId="34" xfId="0" applyFont="1" applyFill="1" applyBorder="1" applyAlignment="1">
      <alignment horizontal="center" vertical="center"/>
    </xf>
    <xf numFmtId="0" fontId="11" fillId="5" borderId="35" xfId="0" applyFont="1" applyFill="1" applyBorder="1" applyAlignment="1">
      <alignment horizontal="center" vertical="center"/>
    </xf>
    <xf numFmtId="0" fontId="12" fillId="0" borderId="45" xfId="0" applyFont="1" applyBorder="1" applyAlignment="1" applyProtection="1">
      <alignment horizontal="right" vertical="center"/>
      <protection hidden="1"/>
    </xf>
    <xf numFmtId="0" fontId="12" fillId="0" borderId="41" xfId="0" applyFont="1" applyBorder="1" applyAlignment="1" applyProtection="1">
      <alignment horizontal="right" vertical="center"/>
      <protection hidden="1"/>
    </xf>
    <xf numFmtId="0" fontId="7" fillId="2" borderId="45" xfId="0" applyFont="1" applyFill="1" applyBorder="1" applyAlignment="1" applyProtection="1">
      <alignment horizontal="center" vertical="center"/>
      <protection hidden="1"/>
    </xf>
    <xf numFmtId="0" fontId="7" fillId="2" borderId="40" xfId="0" applyFont="1" applyFill="1" applyBorder="1" applyAlignment="1" applyProtection="1">
      <alignment horizontal="center" vertical="center"/>
      <protection hidden="1"/>
    </xf>
    <xf numFmtId="0" fontId="7" fillId="2" borderId="41" xfId="0" applyFont="1" applyFill="1" applyBorder="1" applyAlignment="1" applyProtection="1">
      <alignment horizontal="center" vertical="center"/>
      <protection hidden="1"/>
    </xf>
    <xf numFmtId="164" fontId="6" fillId="0" borderId="55" xfId="1" applyFont="1" applyBorder="1" applyAlignment="1" applyProtection="1">
      <alignment horizontal="right" vertical="center"/>
      <protection locked="0"/>
    </xf>
    <xf numFmtId="164" fontId="6" fillId="0" borderId="50" xfId="1" applyFont="1" applyBorder="1" applyAlignment="1" applyProtection="1">
      <alignment horizontal="right" vertical="center"/>
      <protection locked="0"/>
    </xf>
    <xf numFmtId="164" fontId="6" fillId="0" borderId="24" xfId="1" applyFont="1" applyBorder="1" applyAlignment="1" applyProtection="1">
      <alignment horizontal="right" vertical="center"/>
      <protection locked="0"/>
    </xf>
    <xf numFmtId="164" fontId="6" fillId="0" borderId="56" xfId="1" applyFont="1" applyBorder="1" applyAlignment="1" applyProtection="1">
      <alignment horizontal="right" vertical="center"/>
      <protection locked="0"/>
    </xf>
    <xf numFmtId="0" fontId="6" fillId="0" borderId="47" xfId="0" applyFont="1" applyBorder="1" applyAlignment="1" applyProtection="1">
      <alignment horizontal="center" vertical="center"/>
      <protection hidden="1"/>
    </xf>
    <xf numFmtId="0" fontId="6" fillId="0" borderId="48" xfId="0" applyFont="1" applyBorder="1" applyAlignment="1" applyProtection="1">
      <alignment horizontal="center" vertical="center"/>
      <protection hidden="1"/>
    </xf>
    <xf numFmtId="0" fontId="6" fillId="0" borderId="44" xfId="0" applyFont="1" applyBorder="1" applyAlignment="1" applyProtection="1">
      <alignment horizontal="center" vertical="center"/>
      <protection hidden="1"/>
    </xf>
    <xf numFmtId="0" fontId="6" fillId="0" borderId="52" xfId="0" applyFont="1" applyBorder="1" applyAlignment="1" applyProtection="1">
      <alignment horizontal="center" vertical="center"/>
      <protection hidden="1"/>
    </xf>
    <xf numFmtId="0" fontId="6" fillId="0" borderId="53" xfId="0" applyFont="1" applyBorder="1" applyAlignment="1" applyProtection="1">
      <alignment horizontal="center" vertical="center"/>
      <protection hidden="1"/>
    </xf>
    <xf numFmtId="0" fontId="6" fillId="0" borderId="54" xfId="0" applyFont="1" applyBorder="1" applyAlignment="1" applyProtection="1">
      <alignment horizontal="center" vertical="center"/>
      <protection hidden="1"/>
    </xf>
    <xf numFmtId="17" fontId="7" fillId="0" borderId="29" xfId="0" applyNumberFormat="1" applyFont="1" applyBorder="1" applyAlignment="1" applyProtection="1">
      <alignment horizontal="left" vertical="center"/>
      <protection locked="0"/>
    </xf>
    <xf numFmtId="0" fontId="7" fillId="0" borderId="30" xfId="0" applyFont="1" applyBorder="1" applyAlignment="1" applyProtection="1">
      <alignment horizontal="left" vertical="center"/>
      <protection locked="0"/>
    </xf>
    <xf numFmtId="0" fontId="7" fillId="0" borderId="31" xfId="0" applyFont="1" applyBorder="1" applyAlignment="1" applyProtection="1">
      <alignment horizontal="left" vertical="center"/>
      <protection locked="0"/>
    </xf>
    <xf numFmtId="0" fontId="7" fillId="0" borderId="38" xfId="0" applyFont="1" applyBorder="1" applyAlignment="1" applyProtection="1">
      <alignment horizontal="left" vertical="center"/>
      <protection locked="0"/>
    </xf>
    <xf numFmtId="0" fontId="7" fillId="0" borderId="34" xfId="0" applyFont="1" applyBorder="1" applyAlignment="1" applyProtection="1">
      <alignment horizontal="left" vertical="center"/>
      <protection locked="0"/>
    </xf>
    <xf numFmtId="0" fontId="7" fillId="0" borderId="35" xfId="0" applyFont="1" applyBorder="1" applyAlignment="1" applyProtection="1">
      <alignment horizontal="left" vertical="center"/>
      <protection locked="0"/>
    </xf>
    <xf numFmtId="0" fontId="7" fillId="0" borderId="29" xfId="0" applyFont="1" applyBorder="1" applyAlignment="1" applyProtection="1">
      <alignment horizontal="center" vertical="center"/>
      <protection hidden="1"/>
    </xf>
    <xf numFmtId="0" fontId="7" fillId="0" borderId="31" xfId="0" applyFont="1" applyBorder="1" applyAlignment="1" applyProtection="1">
      <alignment horizontal="center" vertical="center"/>
      <protection hidden="1"/>
    </xf>
    <xf numFmtId="0" fontId="7" fillId="0" borderId="38" xfId="0" applyFont="1" applyBorder="1" applyAlignment="1" applyProtection="1">
      <alignment horizontal="center" vertical="center"/>
      <protection hidden="1"/>
    </xf>
    <xf numFmtId="0" fontId="7" fillId="0" borderId="35" xfId="0" applyFont="1" applyBorder="1" applyAlignment="1" applyProtection="1">
      <alignment horizontal="center" vertical="center"/>
      <protection hidden="1"/>
    </xf>
    <xf numFmtId="0" fontId="11" fillId="0" borderId="15" xfId="0" applyFont="1" applyBorder="1" applyAlignment="1" applyProtection="1">
      <alignment horizontal="center" vertical="center"/>
      <protection hidden="1"/>
    </xf>
    <xf numFmtId="0" fontId="11" fillId="0" borderId="58" xfId="0" applyFont="1" applyBorder="1" applyAlignment="1" applyProtection="1">
      <alignment horizontal="center" vertical="center"/>
      <protection hidden="1"/>
    </xf>
    <xf numFmtId="0" fontId="11" fillId="0" borderId="1" xfId="0" applyFont="1" applyBorder="1" applyAlignment="1" applyProtection="1">
      <alignment horizontal="center" vertical="center"/>
      <protection hidden="1"/>
    </xf>
    <xf numFmtId="0" fontId="11" fillId="0" borderId="55" xfId="0" applyFont="1" applyBorder="1" applyAlignment="1" applyProtection="1">
      <alignment horizontal="center" vertical="center"/>
      <protection hidden="1"/>
    </xf>
    <xf numFmtId="164" fontId="20" fillId="0" borderId="0" xfId="1" applyFont="1" applyBorder="1" applyAlignment="1" applyProtection="1">
      <alignment horizontal="center" vertical="center"/>
      <protection hidden="1"/>
    </xf>
    <xf numFmtId="0" fontId="19" fillId="0" borderId="0" xfId="0" applyFont="1" applyAlignment="1" applyProtection="1">
      <alignment horizontal="center" vertical="center"/>
      <protection hidden="1"/>
    </xf>
    <xf numFmtId="0" fontId="19" fillId="0" borderId="23" xfId="0" applyFont="1" applyBorder="1" applyAlignment="1" applyProtection="1">
      <alignment horizontal="center" vertical="center"/>
      <protection hidden="1"/>
    </xf>
    <xf numFmtId="0" fontId="12" fillId="5" borderId="45" xfId="0" applyFont="1" applyFill="1" applyBorder="1" applyAlignment="1">
      <alignment horizontal="center" vertical="center"/>
    </xf>
    <xf numFmtId="0" fontId="12" fillId="5" borderId="40" xfId="0" applyFont="1" applyFill="1" applyBorder="1" applyAlignment="1">
      <alignment horizontal="center" vertical="center"/>
    </xf>
    <xf numFmtId="0" fontId="12" fillId="5" borderId="41" xfId="0" applyFont="1" applyFill="1" applyBorder="1" applyAlignment="1">
      <alignment horizontal="center" vertical="center"/>
    </xf>
    <xf numFmtId="0" fontId="12" fillId="0" borderId="22" xfId="0" applyFont="1" applyBorder="1" applyAlignment="1">
      <alignment horizontal="center" vertical="center"/>
    </xf>
    <xf numFmtId="0" fontId="12" fillId="0" borderId="23" xfId="0" applyFont="1" applyBorder="1" applyAlignment="1">
      <alignment horizontal="center" vertical="center"/>
    </xf>
    <xf numFmtId="0" fontId="12" fillId="0" borderId="38" xfId="0" applyFont="1" applyBorder="1" applyAlignment="1">
      <alignment horizontal="center" vertical="center"/>
    </xf>
    <xf numFmtId="0" fontId="12" fillId="0" borderId="35" xfId="0" applyFont="1" applyBorder="1" applyAlignment="1">
      <alignment horizontal="center" vertical="center"/>
    </xf>
    <xf numFmtId="164" fontId="11" fillId="0" borderId="49" xfId="1" applyFont="1" applyBorder="1" applyAlignment="1" applyProtection="1">
      <alignment horizontal="center"/>
    </xf>
    <xf numFmtId="164" fontId="11" fillId="0" borderId="17" xfId="1" applyFont="1" applyBorder="1" applyAlignment="1" applyProtection="1">
      <alignment horizontal="center"/>
    </xf>
    <xf numFmtId="164" fontId="11" fillId="0" borderId="51" xfId="1" applyFont="1" applyBorder="1" applyAlignment="1" applyProtection="1">
      <alignment horizontal="center"/>
    </xf>
    <xf numFmtId="0" fontId="12" fillId="2" borderId="45" xfId="0" applyFont="1" applyFill="1" applyBorder="1" applyAlignment="1">
      <alignment horizontal="center"/>
    </xf>
    <xf numFmtId="0" fontId="12" fillId="2" borderId="40" xfId="0" applyFont="1" applyFill="1" applyBorder="1" applyAlignment="1">
      <alignment horizontal="center"/>
    </xf>
    <xf numFmtId="0" fontId="12" fillId="2" borderId="41" xfId="0" applyFont="1" applyFill="1" applyBorder="1" applyAlignment="1">
      <alignment horizontal="center"/>
    </xf>
    <xf numFmtId="164" fontId="11" fillId="0" borderId="47" xfId="1" applyFont="1" applyBorder="1" applyAlignment="1" applyProtection="1">
      <alignment horizontal="center"/>
    </xf>
    <xf numFmtId="164" fontId="11" fillId="0" borderId="48" xfId="1" applyFont="1" applyBorder="1" applyAlignment="1" applyProtection="1">
      <alignment horizontal="center"/>
    </xf>
    <xf numFmtId="164" fontId="11" fillId="0" borderId="50" xfId="1" applyFont="1" applyBorder="1" applyAlignment="1" applyProtection="1">
      <alignment horizontal="center"/>
    </xf>
    <xf numFmtId="9" fontId="11" fillId="0" borderId="18" xfId="0" applyNumberFormat="1" applyFont="1" applyBorder="1" applyAlignment="1">
      <alignment horizontal="center"/>
    </xf>
    <xf numFmtId="0" fontId="11" fillId="0" borderId="9" xfId="0" applyFont="1" applyBorder="1" applyAlignment="1">
      <alignment horizontal="center"/>
    </xf>
    <xf numFmtId="0" fontId="11" fillId="0" borderId="4" xfId="0" applyFont="1" applyBorder="1" applyAlignment="1">
      <alignment horizontal="center"/>
    </xf>
    <xf numFmtId="0" fontId="11" fillId="0" borderId="5" xfId="0" applyFont="1" applyBorder="1" applyAlignment="1">
      <alignment horizontal="center"/>
    </xf>
    <xf numFmtId="9" fontId="11" fillId="0" borderId="44" xfId="0" applyNumberFormat="1" applyFont="1" applyBorder="1" applyAlignment="1">
      <alignment horizontal="center"/>
    </xf>
    <xf numFmtId="0" fontId="11" fillId="0" borderId="32" xfId="0" applyFont="1" applyBorder="1" applyAlignment="1">
      <alignment horizontal="center"/>
    </xf>
    <xf numFmtId="0" fontId="11" fillId="0" borderId="29" xfId="0" applyFont="1" applyBorder="1" applyAlignment="1" applyProtection="1">
      <alignment vertical="center"/>
      <protection hidden="1"/>
    </xf>
    <xf numFmtId="0" fontId="11" fillId="0" borderId="30" xfId="0" applyFont="1" applyBorder="1" applyAlignment="1" applyProtection="1">
      <alignment vertical="center"/>
      <protection hidden="1"/>
    </xf>
    <xf numFmtId="0" fontId="11" fillId="0" borderId="38" xfId="0" applyFont="1" applyBorder="1" applyAlignment="1" applyProtection="1">
      <alignment vertical="center"/>
      <protection hidden="1"/>
    </xf>
    <xf numFmtId="0" fontId="11" fillId="0" borderId="34" xfId="0" applyFont="1" applyBorder="1" applyAlignment="1" applyProtection="1">
      <alignment vertical="center"/>
      <protection hidden="1"/>
    </xf>
    <xf numFmtId="0" fontId="12" fillId="0" borderId="29" xfId="0" applyFont="1" applyBorder="1" applyAlignment="1">
      <alignment horizontal="center" vertical="center"/>
    </xf>
    <xf numFmtId="0" fontId="12" fillId="0" borderId="31" xfId="0" applyFont="1" applyBorder="1" applyAlignment="1">
      <alignment horizontal="center" vertical="center"/>
    </xf>
    <xf numFmtId="164" fontId="12" fillId="2" borderId="30" xfId="1" applyFont="1" applyFill="1" applyBorder="1" applyAlignment="1" applyProtection="1">
      <alignment horizontal="center" vertical="center"/>
      <protection hidden="1"/>
    </xf>
    <xf numFmtId="164" fontId="12" fillId="2" borderId="31" xfId="1" applyFont="1" applyFill="1" applyBorder="1" applyAlignment="1" applyProtection="1">
      <alignment vertical="center"/>
      <protection hidden="1"/>
    </xf>
    <xf numFmtId="164" fontId="12" fillId="2" borderId="34" xfId="1" applyFont="1" applyFill="1" applyBorder="1" applyAlignment="1" applyProtection="1">
      <alignment vertical="center"/>
      <protection hidden="1"/>
    </xf>
    <xf numFmtId="164" fontId="12" fillId="2" borderId="35" xfId="1" applyFont="1" applyFill="1" applyBorder="1" applyAlignment="1" applyProtection="1">
      <alignment vertical="center"/>
      <protection hidden="1"/>
    </xf>
    <xf numFmtId="0" fontId="11" fillId="5" borderId="40" xfId="0" applyFont="1" applyFill="1" applyBorder="1" applyAlignment="1">
      <alignment horizontal="center" vertical="center"/>
    </xf>
    <xf numFmtId="0" fontId="11" fillId="5" borderId="41" xfId="0" applyFont="1" applyFill="1" applyBorder="1" applyAlignment="1">
      <alignment horizontal="center" vertical="center"/>
    </xf>
    <xf numFmtId="0" fontId="11" fillId="2" borderId="1" xfId="0" applyFont="1" applyFill="1" applyBorder="1" applyAlignment="1">
      <alignment horizontal="center"/>
    </xf>
    <xf numFmtId="0" fontId="11" fillId="2" borderId="32" xfId="0" applyFont="1" applyFill="1" applyBorder="1" applyAlignment="1">
      <alignment horizontal="center"/>
    </xf>
    <xf numFmtId="0" fontId="11" fillId="2" borderId="2" xfId="0" applyFont="1" applyFill="1" applyBorder="1" applyAlignment="1">
      <alignment horizontal="center"/>
    </xf>
    <xf numFmtId="0" fontId="11" fillId="0" borderId="14" xfId="0" applyFont="1" applyBorder="1" applyAlignment="1">
      <alignment horizontal="center"/>
    </xf>
    <xf numFmtId="0" fontId="11" fillId="0" borderId="10" xfId="0" applyFont="1" applyBorder="1" applyAlignment="1">
      <alignment horizontal="center"/>
    </xf>
    <xf numFmtId="0" fontId="11" fillId="0" borderId="3" xfId="0" applyFont="1" applyBorder="1" applyAlignment="1">
      <alignment horizontal="center"/>
    </xf>
    <xf numFmtId="0" fontId="11" fillId="0" borderId="26" xfId="0" applyFont="1" applyBorder="1" applyAlignment="1">
      <alignment horizontal="center"/>
    </xf>
    <xf numFmtId="0" fontId="11" fillId="0" borderId="25" xfId="0" applyFont="1" applyBorder="1" applyAlignment="1">
      <alignment horizontal="center"/>
    </xf>
    <xf numFmtId="0" fontId="12" fillId="2" borderId="45" xfId="0" applyFont="1" applyFill="1" applyBorder="1" applyAlignment="1">
      <alignment horizontal="center" vertical="center"/>
    </xf>
    <xf numFmtId="0" fontId="12" fillId="2" borderId="40" xfId="0" applyFont="1" applyFill="1" applyBorder="1" applyAlignment="1">
      <alignment horizontal="center" vertical="center"/>
    </xf>
    <xf numFmtId="0" fontId="12" fillId="2" borderId="41" xfId="0" applyFont="1" applyFill="1" applyBorder="1" applyAlignment="1">
      <alignment horizontal="center" vertical="center"/>
    </xf>
    <xf numFmtId="0" fontId="11" fillId="0" borderId="30" xfId="0" applyFont="1" applyBorder="1" applyAlignment="1" applyProtection="1">
      <alignment horizontal="left" vertical="top" wrapText="1"/>
      <protection hidden="1"/>
    </xf>
    <xf numFmtId="164" fontId="11" fillId="0" borderId="45" xfId="1" applyFont="1" applyBorder="1" applyAlignment="1" applyProtection="1">
      <alignment horizontal="center" vertical="center"/>
      <protection hidden="1"/>
    </xf>
    <xf numFmtId="164" fontId="11" fillId="0" borderId="40" xfId="1" applyFont="1" applyBorder="1" applyAlignment="1" applyProtection="1">
      <alignment horizontal="center" vertical="center"/>
      <protection hidden="1"/>
    </xf>
    <xf numFmtId="164" fontId="11" fillId="0" borderId="41" xfId="1" applyFont="1" applyBorder="1" applyAlignment="1" applyProtection="1">
      <alignment horizontal="center" vertical="center"/>
      <protection hidden="1"/>
    </xf>
    <xf numFmtId="0" fontId="11" fillId="0" borderId="45" xfId="0" applyFont="1" applyBorder="1" applyAlignment="1" applyProtection="1">
      <alignment horizontal="center" vertical="center"/>
      <protection hidden="1"/>
    </xf>
    <xf numFmtId="0" fontId="11" fillId="0" borderId="40" xfId="0" applyFont="1" applyBorder="1" applyAlignment="1" applyProtection="1">
      <alignment horizontal="center" vertical="center"/>
      <protection hidden="1"/>
    </xf>
    <xf numFmtId="9" fontId="11" fillId="0" borderId="14" xfId="0" applyNumberFormat="1" applyFont="1" applyBorder="1" applyAlignment="1">
      <alignment horizontal="center"/>
    </xf>
    <xf numFmtId="0" fontId="11" fillId="0" borderId="49" xfId="0" applyFont="1" applyBorder="1" applyAlignment="1">
      <alignment horizontal="center"/>
    </xf>
    <xf numFmtId="0" fontId="11" fillId="0" borderId="17" xfId="0" applyFont="1" applyBorder="1" applyAlignment="1">
      <alignment horizontal="center"/>
    </xf>
    <xf numFmtId="0" fontId="11" fillId="0" borderId="63" xfId="0" applyFont="1" applyBorder="1" applyAlignment="1">
      <alignment horizontal="center"/>
    </xf>
    <xf numFmtId="0" fontId="11" fillId="0" borderId="64" xfId="0" applyFont="1" applyBorder="1" applyAlignment="1">
      <alignment horizontal="center"/>
    </xf>
    <xf numFmtId="0" fontId="11" fillId="0" borderId="29" xfId="0" applyFont="1" applyBorder="1" applyAlignment="1">
      <alignment horizontal="center" vertical="center"/>
    </xf>
    <xf numFmtId="0" fontId="11" fillId="0" borderId="30" xfId="0" applyFont="1" applyBorder="1" applyAlignment="1">
      <alignment horizontal="center" vertical="center"/>
    </xf>
    <xf numFmtId="0" fontId="11" fillId="0" borderId="31" xfId="0" applyFont="1" applyBorder="1" applyAlignment="1">
      <alignment horizontal="center" vertical="center"/>
    </xf>
    <xf numFmtId="0" fontId="11" fillId="0" borderId="38" xfId="0" applyFont="1" applyBorder="1" applyAlignment="1">
      <alignment horizontal="center" vertical="center"/>
    </xf>
    <xf numFmtId="0" fontId="11" fillId="0" borderId="34" xfId="0" applyFont="1" applyBorder="1" applyAlignment="1">
      <alignment horizontal="center" vertical="center"/>
    </xf>
    <xf numFmtId="0" fontId="11" fillId="0" borderId="35" xfId="0" applyFont="1" applyBorder="1" applyAlignment="1">
      <alignment horizontal="center" vertical="center"/>
    </xf>
    <xf numFmtId="0" fontId="12" fillId="2" borderId="36" xfId="0" applyFont="1" applyFill="1" applyBorder="1" applyAlignment="1">
      <alignment horizontal="center" vertical="center" wrapText="1"/>
    </xf>
    <xf numFmtId="0" fontId="12" fillId="2" borderId="28" xfId="0" applyFont="1" applyFill="1" applyBorder="1" applyAlignment="1">
      <alignment horizontal="center" vertical="center" wrapText="1"/>
    </xf>
    <xf numFmtId="0" fontId="12" fillId="2" borderId="59" xfId="0" applyFont="1" applyFill="1" applyBorder="1" applyAlignment="1">
      <alignment horizontal="center" vertical="center" wrapText="1"/>
    </xf>
    <xf numFmtId="0" fontId="12" fillId="2" borderId="37" xfId="0" applyFont="1" applyFill="1" applyBorder="1" applyAlignment="1">
      <alignment horizontal="center" vertical="center" wrapText="1"/>
    </xf>
    <xf numFmtId="164" fontId="11" fillId="0" borderId="45" xfId="1" applyFont="1" applyBorder="1" applyAlignment="1" applyProtection="1">
      <alignment horizontal="center"/>
    </xf>
    <xf numFmtId="164" fontId="11" fillId="0" borderId="40" xfId="1" applyFont="1" applyBorder="1" applyAlignment="1" applyProtection="1">
      <alignment horizontal="center"/>
    </xf>
    <xf numFmtId="164" fontId="11" fillId="0" borderId="43" xfId="1" applyFont="1" applyBorder="1" applyAlignment="1" applyProtection="1">
      <alignment horizontal="center"/>
    </xf>
    <xf numFmtId="0" fontId="11" fillId="0" borderId="65" xfId="0" applyFont="1" applyBorder="1" applyAlignment="1">
      <alignment horizontal="center"/>
    </xf>
    <xf numFmtId="0" fontId="11" fillId="0" borderId="33" xfId="0" applyFont="1" applyBorder="1" applyAlignment="1">
      <alignment horizontal="center"/>
    </xf>
    <xf numFmtId="164" fontId="12" fillId="2" borderId="45" xfId="1" applyFont="1" applyFill="1" applyBorder="1" applyAlignment="1" applyProtection="1">
      <alignment horizontal="center"/>
    </xf>
    <xf numFmtId="164" fontId="12" fillId="2" borderId="40" xfId="1" applyFont="1" applyFill="1" applyBorder="1" applyAlignment="1" applyProtection="1">
      <alignment horizontal="center"/>
    </xf>
    <xf numFmtId="164" fontId="12" fillId="2" borderId="41" xfId="1" applyFont="1" applyFill="1" applyBorder="1" applyAlignment="1" applyProtection="1">
      <alignment horizontal="center"/>
    </xf>
    <xf numFmtId="0" fontId="12" fillId="2" borderId="29" xfId="0" applyFont="1" applyFill="1" applyBorder="1" applyAlignment="1">
      <alignment horizontal="center" vertical="center"/>
    </xf>
    <xf numFmtId="0" fontId="12" fillId="2" borderId="30" xfId="0" applyFont="1" applyFill="1" applyBorder="1" applyAlignment="1">
      <alignment horizontal="center" vertical="center"/>
    </xf>
    <xf numFmtId="0" fontId="12" fillId="2" borderId="31" xfId="0" applyFont="1" applyFill="1" applyBorder="1" applyAlignment="1">
      <alignment horizontal="center" vertical="center"/>
    </xf>
    <xf numFmtId="0" fontId="12" fillId="2" borderId="38"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5" xfId="0" applyFont="1" applyFill="1" applyBorder="1" applyAlignment="1">
      <alignment horizontal="center" vertical="center"/>
    </xf>
    <xf numFmtId="0" fontId="31" fillId="0" borderId="22" xfId="11" applyFont="1" applyBorder="1" applyAlignment="1" applyProtection="1">
      <alignment horizontal="center" vertical="center"/>
      <protection hidden="1"/>
    </xf>
    <xf numFmtId="0" fontId="31" fillId="0" borderId="23" xfId="11" applyFont="1" applyBorder="1" applyAlignment="1" applyProtection="1">
      <alignment horizontal="center" vertical="center"/>
      <protection hidden="1"/>
    </xf>
    <xf numFmtId="0" fontId="11" fillId="2" borderId="29" xfId="0" applyFont="1" applyFill="1" applyBorder="1" applyAlignment="1" applyProtection="1">
      <alignment horizontal="center" vertical="center"/>
      <protection hidden="1"/>
    </xf>
    <xf numFmtId="0" fontId="11" fillId="2" borderId="31" xfId="0" applyFont="1" applyFill="1" applyBorder="1" applyAlignment="1" applyProtection="1">
      <alignment horizontal="center" vertical="center"/>
      <protection hidden="1"/>
    </xf>
    <xf numFmtId="0" fontId="11" fillId="2" borderId="38" xfId="0" applyFont="1" applyFill="1" applyBorder="1" applyAlignment="1" applyProtection="1">
      <alignment horizontal="center" vertical="center"/>
      <protection hidden="1"/>
    </xf>
    <xf numFmtId="0" fontId="11" fillId="2" borderId="35" xfId="0" applyFont="1" applyFill="1" applyBorder="1" applyAlignment="1" applyProtection="1">
      <alignment horizontal="center" vertical="center"/>
      <protection hidden="1"/>
    </xf>
    <xf numFmtId="164" fontId="12" fillId="0" borderId="29" xfId="1" applyFont="1" applyBorder="1" applyAlignment="1" applyProtection="1">
      <alignment horizontal="center" vertical="center"/>
      <protection hidden="1"/>
    </xf>
    <xf numFmtId="164" fontId="12" fillId="0" borderId="31" xfId="1" applyFont="1" applyBorder="1" applyAlignment="1" applyProtection="1">
      <alignment horizontal="center" vertical="center"/>
      <protection hidden="1"/>
    </xf>
    <xf numFmtId="164" fontId="12" fillId="0" borderId="38" xfId="1" applyFont="1" applyBorder="1" applyAlignment="1" applyProtection="1">
      <alignment horizontal="center" vertical="center"/>
      <protection hidden="1"/>
    </xf>
    <xf numFmtId="164" fontId="12" fillId="0" borderId="35" xfId="1" applyFont="1" applyBorder="1" applyAlignment="1" applyProtection="1">
      <alignment horizontal="center" vertical="center"/>
      <protection hidden="1"/>
    </xf>
    <xf numFmtId="0" fontId="12" fillId="2" borderId="45" xfId="0" applyFont="1" applyFill="1" applyBorder="1" applyAlignment="1" applyProtection="1">
      <alignment horizontal="center" vertical="center"/>
      <protection hidden="1"/>
    </xf>
    <xf numFmtId="0" fontId="12" fillId="2" borderId="41" xfId="0" applyFont="1" applyFill="1" applyBorder="1" applyAlignment="1" applyProtection="1">
      <alignment horizontal="center" vertical="center"/>
      <protection hidden="1"/>
    </xf>
    <xf numFmtId="164" fontId="12" fillId="2" borderId="29" xfId="1" applyFont="1" applyFill="1" applyBorder="1" applyAlignment="1" applyProtection="1">
      <alignment horizontal="center" vertical="center"/>
      <protection hidden="1"/>
    </xf>
    <xf numFmtId="164" fontId="12" fillId="2" borderId="31" xfId="1" applyFont="1" applyFill="1" applyBorder="1" applyAlignment="1" applyProtection="1">
      <alignment horizontal="center" vertical="center"/>
      <protection hidden="1"/>
    </xf>
    <xf numFmtId="164" fontId="12" fillId="2" borderId="38" xfId="1" applyFont="1" applyFill="1" applyBorder="1" applyAlignment="1" applyProtection="1">
      <alignment horizontal="center" vertical="center"/>
      <protection hidden="1"/>
    </xf>
    <xf numFmtId="164" fontId="12" fillId="2" borderId="35" xfId="1" applyFont="1" applyFill="1" applyBorder="1" applyAlignment="1" applyProtection="1">
      <alignment horizontal="center" vertical="center"/>
      <protection hidden="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0" fillId="0" borderId="17" xfId="0" applyFont="1" applyBorder="1" applyAlignment="1">
      <alignment horizontal="left"/>
    </xf>
    <xf numFmtId="0" fontId="10" fillId="0" borderId="18" xfId="0" applyFont="1" applyBorder="1" applyAlignment="1">
      <alignment horizontal="left"/>
    </xf>
    <xf numFmtId="0" fontId="8" fillId="0" borderId="26" xfId="0" applyFont="1" applyBorder="1" applyAlignment="1">
      <alignment horizontal="center" wrapText="1"/>
    </xf>
    <xf numFmtId="0" fontId="8" fillId="2" borderId="49" xfId="0" applyFont="1" applyFill="1" applyBorder="1" applyAlignment="1">
      <alignment horizontal="right" vertical="center" wrapText="1"/>
    </xf>
    <xf numFmtId="0" fontId="8" fillId="2" borderId="17" xfId="0" applyFont="1" applyFill="1" applyBorder="1" applyAlignment="1">
      <alignment horizontal="right" vertical="center" wrapText="1"/>
    </xf>
    <xf numFmtId="0" fontId="8" fillId="0" borderId="15" xfId="0" applyFont="1" applyBorder="1" applyAlignment="1">
      <alignment horizontal="center"/>
    </xf>
    <xf numFmtId="0" fontId="8" fillId="0" borderId="60" xfId="0" applyFont="1" applyBorder="1" applyAlignment="1">
      <alignment horizontal="center"/>
    </xf>
    <xf numFmtId="0" fontId="8" fillId="0" borderId="61" xfId="0" applyFont="1" applyBorder="1" applyAlignment="1">
      <alignment horizontal="center"/>
    </xf>
    <xf numFmtId="0" fontId="8" fillId="0" borderId="17" xfId="0" applyFont="1" applyBorder="1" applyAlignment="1" applyProtection="1">
      <alignment horizontal="left"/>
      <protection locked="0"/>
    </xf>
    <xf numFmtId="0" fontId="8" fillId="0" borderId="18" xfId="0" applyFont="1" applyBorder="1" applyAlignment="1" applyProtection="1">
      <alignment horizontal="left"/>
      <protection locked="0"/>
    </xf>
    <xf numFmtId="0" fontId="4" fillId="0" borderId="33" xfId="0" applyFont="1" applyBorder="1" applyAlignment="1" applyProtection="1">
      <alignment horizontal="left"/>
      <protection locked="0"/>
    </xf>
    <xf numFmtId="0" fontId="8" fillId="0" borderId="33" xfId="0" applyFont="1" applyBorder="1" applyAlignment="1" applyProtection="1">
      <alignment horizontal="left"/>
      <protection locked="0"/>
    </xf>
    <xf numFmtId="0" fontId="8" fillId="0" borderId="62" xfId="0" applyFont="1" applyBorder="1" applyAlignment="1" applyProtection="1">
      <alignment horizontal="left"/>
      <protection locked="0"/>
    </xf>
    <xf numFmtId="0" fontId="4" fillId="0" borderId="53" xfId="0" applyFont="1" applyBorder="1" applyAlignment="1" applyProtection="1">
      <alignment horizontal="left"/>
      <protection locked="0"/>
    </xf>
    <xf numFmtId="0" fontId="8" fillId="0" borderId="53" xfId="0" applyFont="1" applyBorder="1" applyAlignment="1" applyProtection="1">
      <alignment horizontal="left"/>
      <protection locked="0"/>
    </xf>
    <xf numFmtId="0" fontId="8" fillId="0" borderId="54" xfId="0" applyFont="1" applyBorder="1" applyAlignment="1" applyProtection="1">
      <alignment horizontal="left"/>
      <protection locked="0"/>
    </xf>
    <xf numFmtId="0" fontId="10" fillId="0" borderId="32" xfId="0" applyFont="1" applyBorder="1" applyAlignment="1">
      <alignment horizontal="center" wrapText="1"/>
    </xf>
    <xf numFmtId="0" fontId="4" fillId="0" borderId="17" xfId="0" applyFont="1" applyBorder="1" applyAlignment="1" applyProtection="1">
      <alignment horizontal="left"/>
      <protection locked="0"/>
    </xf>
    <xf numFmtId="0" fontId="9" fillId="2" borderId="45"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0" borderId="45" xfId="0" applyFont="1" applyBorder="1" applyAlignment="1">
      <alignment horizontal="center"/>
    </xf>
    <xf numFmtId="0" fontId="9" fillId="0" borderId="40" xfId="0" applyFont="1" applyBorder="1" applyAlignment="1">
      <alignment horizontal="center"/>
    </xf>
    <xf numFmtId="17" fontId="9" fillId="0" borderId="40" xfId="0" applyNumberFormat="1" applyFont="1" applyBorder="1" applyAlignment="1" applyProtection="1">
      <alignment horizontal="left"/>
      <protection locked="0"/>
    </xf>
    <xf numFmtId="0" fontId="9" fillId="0" borderId="40" xfId="0" applyFont="1" applyBorder="1" applyAlignment="1" applyProtection="1">
      <alignment horizontal="left"/>
      <protection locked="0"/>
    </xf>
    <xf numFmtId="0" fontId="9" fillId="0" borderId="41" xfId="0" applyFont="1" applyBorder="1" applyAlignment="1" applyProtection="1">
      <alignment horizontal="left"/>
      <protection locked="0"/>
    </xf>
    <xf numFmtId="164" fontId="23" fillId="0" borderId="0" xfId="1" applyFont="1" applyFill="1" applyBorder="1" applyAlignment="1" applyProtection="1">
      <alignment horizontal="center"/>
      <protection hidden="1"/>
    </xf>
    <xf numFmtId="0" fontId="23" fillId="0" borderId="0" xfId="0" applyFont="1" applyAlignment="1" applyProtection="1">
      <alignment horizontal="center"/>
      <protection hidden="1"/>
    </xf>
    <xf numFmtId="0" fontId="23" fillId="0" borderId="0" xfId="0" applyFont="1" applyAlignment="1" applyProtection="1">
      <alignment horizontal="center" vertical="center"/>
      <protection hidden="1"/>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164" fontId="0" fillId="0" borderId="9" xfId="1" applyFont="1" applyBorder="1" applyAlignment="1">
      <alignment horizontal="center" vertical="center"/>
    </xf>
    <xf numFmtId="164" fontId="0" fillId="0" borderId="10" xfId="1" applyFont="1" applyBorder="1" applyAlignment="1">
      <alignment horizontal="center" vertical="center"/>
    </xf>
    <xf numFmtId="164" fontId="0" fillId="0" borderId="11" xfId="1" applyFont="1" applyBorder="1" applyAlignment="1">
      <alignment horizontal="center" vertical="center"/>
    </xf>
    <xf numFmtId="164" fontId="0" fillId="0" borderId="12" xfId="1" applyFont="1" applyBorder="1" applyAlignment="1">
      <alignment horizontal="center" vertical="center"/>
    </xf>
    <xf numFmtId="14" fontId="10" fillId="2" borderId="32" xfId="0" applyNumberFormat="1" applyFont="1" applyFill="1" applyBorder="1" applyAlignment="1">
      <alignment horizontal="center" vertical="center"/>
    </xf>
    <xf numFmtId="164" fontId="0" fillId="0" borderId="9" xfId="1" applyFont="1" applyBorder="1" applyAlignment="1" applyProtection="1">
      <alignment horizontal="center" vertical="center"/>
      <protection locked="0"/>
    </xf>
    <xf numFmtId="164" fontId="10" fillId="2" borderId="5" xfId="1" applyFont="1" applyFill="1" applyBorder="1" applyAlignment="1">
      <alignment horizontal="center" vertical="center"/>
    </xf>
    <xf numFmtId="164" fontId="10" fillId="2" borderId="6" xfId="1" applyFont="1" applyFill="1"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center" vertical="center"/>
    </xf>
    <xf numFmtId="164" fontId="0" fillId="0" borderId="11" xfId="1" applyFont="1" applyBorder="1" applyAlignment="1" applyProtection="1">
      <alignment horizontal="center" vertical="center"/>
      <protection locked="0"/>
    </xf>
    <xf numFmtId="0" fontId="10" fillId="5" borderId="1" xfId="0" applyFont="1" applyFill="1" applyBorder="1" applyAlignment="1">
      <alignment horizontal="center" vertical="center"/>
    </xf>
    <xf numFmtId="0" fontId="10" fillId="5" borderId="32" xfId="0" applyFont="1" applyFill="1" applyBorder="1" applyAlignment="1">
      <alignment horizontal="center" vertical="center"/>
    </xf>
    <xf numFmtId="0" fontId="0" fillId="0" borderId="14" xfId="0" applyBorder="1" applyAlignment="1">
      <alignment horizontal="center" vertical="center"/>
    </xf>
    <xf numFmtId="0" fontId="0" fillId="0" borderId="9" xfId="0" applyBorder="1" applyAlignment="1">
      <alignment horizontal="center" vertical="center"/>
    </xf>
    <xf numFmtId="0" fontId="5" fillId="0" borderId="52" xfId="0" applyFont="1" applyBorder="1" applyAlignment="1" applyProtection="1">
      <alignment horizontal="right" vertical="center"/>
      <protection hidden="1"/>
    </xf>
    <xf numFmtId="0" fontId="5" fillId="0" borderId="54" xfId="0" applyFont="1" applyBorder="1" applyAlignment="1" applyProtection="1">
      <alignment horizontal="right" vertical="center"/>
      <protection hidden="1"/>
    </xf>
    <xf numFmtId="165" fontId="5" fillId="0" borderId="53" xfId="0" applyNumberFormat="1" applyFont="1" applyBorder="1" applyAlignment="1" applyProtection="1">
      <alignment horizontal="left" vertical="center"/>
      <protection locked="0"/>
    </xf>
    <xf numFmtId="165" fontId="5" fillId="0" borderId="56" xfId="0" applyNumberFormat="1" applyFont="1" applyBorder="1" applyAlignment="1" applyProtection="1">
      <alignment horizontal="left" vertical="center"/>
      <protection locked="0"/>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0" borderId="31" xfId="0" applyFont="1" applyBorder="1" applyAlignment="1">
      <alignment horizontal="center" vertical="center"/>
    </xf>
    <xf numFmtId="0" fontId="10" fillId="2" borderId="32" xfId="0" applyFont="1" applyFill="1" applyBorder="1" applyAlignment="1">
      <alignment horizontal="center" vertical="center"/>
    </xf>
    <xf numFmtId="0" fontId="10" fillId="2" borderId="2" xfId="0" applyFont="1" applyFill="1" applyBorder="1" applyAlignment="1">
      <alignment horizontal="center" vertical="center"/>
    </xf>
    <xf numFmtId="164" fontId="6" fillId="0" borderId="48" xfId="1" applyFont="1" applyBorder="1" applyAlignment="1" applyProtection="1">
      <alignment horizontal="center" vertical="center"/>
      <protection locked="0"/>
    </xf>
    <xf numFmtId="164" fontId="6" fillId="0" borderId="50" xfId="1" applyFont="1" applyBorder="1" applyAlignment="1" applyProtection="1">
      <alignment horizontal="center" vertical="center"/>
      <protection locked="0"/>
    </xf>
    <xf numFmtId="164" fontId="11" fillId="0" borderId="0" xfId="1" applyFont="1" applyFill="1" applyBorder="1" applyAlignment="1" applyProtection="1">
      <alignment horizontal="left"/>
    </xf>
    <xf numFmtId="0" fontId="11" fillId="0" borderId="9" xfId="0" applyFont="1" applyBorder="1" applyAlignment="1">
      <alignment horizontal="center" vertical="center"/>
    </xf>
    <xf numFmtId="0" fontId="12" fillId="2" borderId="29" xfId="0" applyFont="1" applyFill="1" applyBorder="1" applyAlignment="1">
      <alignment horizontal="center"/>
    </xf>
    <xf numFmtId="0" fontId="12" fillId="2" borderId="30" xfId="0" applyFont="1" applyFill="1" applyBorder="1" applyAlignment="1">
      <alignment horizontal="center"/>
    </xf>
    <xf numFmtId="0" fontId="12" fillId="2" borderId="31" xfId="0" applyFont="1" applyFill="1" applyBorder="1" applyAlignment="1">
      <alignment horizontal="center"/>
    </xf>
    <xf numFmtId="164" fontId="11" fillId="0" borderId="1" xfId="1" applyFont="1" applyBorder="1" applyAlignment="1" applyProtection="1">
      <alignment horizontal="center"/>
    </xf>
    <xf numFmtId="164" fontId="11" fillId="0" borderId="32" xfId="1" applyFont="1" applyBorder="1" applyAlignment="1" applyProtection="1">
      <alignment horizontal="center"/>
    </xf>
    <xf numFmtId="164" fontId="11" fillId="0" borderId="2" xfId="1" applyFont="1" applyBorder="1" applyAlignment="1" applyProtection="1">
      <alignment horizontal="center"/>
    </xf>
    <xf numFmtId="164" fontId="11" fillId="0" borderId="14" xfId="1" applyFont="1" applyBorder="1" applyAlignment="1" applyProtection="1">
      <alignment horizontal="center"/>
    </xf>
    <xf numFmtId="164" fontId="11" fillId="0" borderId="9" xfId="1" applyFont="1" applyBorder="1" applyAlignment="1" applyProtection="1">
      <alignment horizontal="center"/>
    </xf>
    <xf numFmtId="164" fontId="11" fillId="0" borderId="10" xfId="1" applyFont="1" applyBorder="1" applyAlignment="1" applyProtection="1">
      <alignment horizontal="center"/>
    </xf>
    <xf numFmtId="164" fontId="12" fillId="2" borderId="38" xfId="0" applyNumberFormat="1" applyFont="1" applyFill="1" applyBorder="1" applyAlignment="1">
      <alignment horizontal="center"/>
    </xf>
    <xf numFmtId="164" fontId="12" fillId="2" borderId="34" xfId="0" applyNumberFormat="1" applyFont="1" applyFill="1" applyBorder="1" applyAlignment="1">
      <alignment horizontal="center"/>
    </xf>
    <xf numFmtId="164" fontId="12" fillId="2" borderId="35" xfId="0" applyNumberFormat="1" applyFont="1" applyFill="1" applyBorder="1" applyAlignment="1">
      <alignment horizontal="center"/>
    </xf>
    <xf numFmtId="0" fontId="12" fillId="0" borderId="0" xfId="0" applyFont="1" applyAlignment="1">
      <alignment horizontal="center" vertical="center"/>
    </xf>
    <xf numFmtId="164" fontId="12" fillId="0" borderId="0" xfId="0" applyNumberFormat="1" applyFont="1" applyAlignment="1">
      <alignment horizontal="center" vertical="center" wrapText="1"/>
    </xf>
    <xf numFmtId="165" fontId="7" fillId="0" borderId="30" xfId="0" applyNumberFormat="1" applyFont="1" applyBorder="1" applyAlignment="1" applyProtection="1">
      <alignment horizontal="left" vertical="center"/>
      <protection locked="0"/>
    </xf>
    <xf numFmtId="165" fontId="7" fillId="0" borderId="31" xfId="0" applyNumberFormat="1" applyFont="1" applyBorder="1" applyAlignment="1" applyProtection="1">
      <alignment horizontal="left" vertical="center"/>
      <protection locked="0"/>
    </xf>
    <xf numFmtId="165" fontId="7" fillId="0" borderId="34" xfId="0" applyNumberFormat="1" applyFont="1" applyBorder="1" applyAlignment="1" applyProtection="1">
      <alignment horizontal="left" vertical="center"/>
      <protection locked="0"/>
    </xf>
    <xf numFmtId="165" fontId="7" fillId="0" borderId="35" xfId="0" applyNumberFormat="1" applyFont="1" applyBorder="1" applyAlignment="1" applyProtection="1">
      <alignment horizontal="left" vertical="center"/>
      <protection locked="0"/>
    </xf>
    <xf numFmtId="1" fontId="11" fillId="0" borderId="27" xfId="0" applyNumberFormat="1"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1" fontId="11" fillId="0" borderId="67" xfId="0" applyNumberFormat="1" applyFont="1" applyBorder="1" applyAlignment="1" applyProtection="1">
      <alignment horizontal="center" vertical="center"/>
      <protection locked="0"/>
    </xf>
    <xf numFmtId="1" fontId="11" fillId="0" borderId="13" xfId="0" applyNumberFormat="1" applyFont="1" applyBorder="1" applyAlignment="1" applyProtection="1">
      <alignment horizontal="center" vertical="center"/>
      <protection locked="0"/>
    </xf>
    <xf numFmtId="164" fontId="4" fillId="0" borderId="27" xfId="1" applyFont="1" applyBorder="1" applyAlignment="1" applyProtection="1">
      <alignment horizontal="center" vertical="center"/>
      <protection locked="0"/>
    </xf>
    <xf numFmtId="164" fontId="4" fillId="0" borderId="7" xfId="1" applyFont="1" applyBorder="1" applyAlignment="1" applyProtection="1">
      <alignment horizontal="center" vertical="center"/>
      <protection locked="0"/>
    </xf>
    <xf numFmtId="0" fontId="11" fillId="0" borderId="66"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1" fontId="11" fillId="0" borderId="15" xfId="0" applyNumberFormat="1" applyFont="1" applyBorder="1" applyAlignment="1" applyProtection="1">
      <alignment horizontal="center" vertical="center"/>
      <protection locked="0"/>
    </xf>
    <xf numFmtId="164" fontId="4" fillId="0" borderId="11" xfId="1" applyFont="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61" xfId="0" applyFont="1" applyBorder="1" applyAlignment="1" applyProtection="1">
      <alignment horizontal="right"/>
      <protection hidden="1"/>
    </xf>
    <xf numFmtId="0" fontId="11" fillId="0" borderId="71" xfId="0" applyFont="1" applyBorder="1" applyAlignment="1" applyProtection="1">
      <alignment horizontal="right"/>
      <protection hidden="1"/>
    </xf>
    <xf numFmtId="164" fontId="11" fillId="0" borderId="61" xfId="1" applyFont="1" applyBorder="1" applyAlignment="1" applyProtection="1">
      <alignment horizontal="center"/>
      <protection hidden="1"/>
    </xf>
    <xf numFmtId="164" fontId="11" fillId="0" borderId="20" xfId="1" applyFont="1" applyBorder="1" applyAlignment="1" applyProtection="1">
      <alignment horizontal="center"/>
      <protection hidden="1"/>
    </xf>
    <xf numFmtId="0" fontId="11" fillId="0" borderId="6" xfId="0" applyFont="1" applyBorder="1" applyAlignment="1" applyProtection="1">
      <alignment horizontal="right"/>
      <protection hidden="1"/>
    </xf>
    <xf numFmtId="1" fontId="11" fillId="0" borderId="11" xfId="0" applyNumberFormat="1" applyFont="1" applyBorder="1" applyAlignment="1" applyProtection="1">
      <alignment horizontal="center" vertical="center"/>
      <protection locked="0"/>
    </xf>
    <xf numFmtId="0" fontId="13" fillId="6" borderId="4" xfId="0" applyFont="1" applyFill="1" applyBorder="1" applyAlignment="1">
      <alignment horizontal="center" vertical="center"/>
    </xf>
    <xf numFmtId="0" fontId="13" fillId="6" borderId="5" xfId="0" applyFont="1" applyFill="1" applyBorder="1" applyAlignment="1">
      <alignment horizontal="center" vertical="center"/>
    </xf>
    <xf numFmtId="0" fontId="13" fillId="6" borderId="6" xfId="0" applyFont="1" applyFill="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31" fillId="0" borderId="0" xfId="11" applyFont="1" applyBorder="1" applyAlignment="1" applyProtection="1">
      <alignment horizontal="center" vertical="center"/>
      <protection hidden="1"/>
    </xf>
    <xf numFmtId="0" fontId="12" fillId="0" borderId="0" xfId="0" applyFont="1" applyAlignment="1">
      <alignment horizontal="center" vertical="center" wrapText="1"/>
    </xf>
    <xf numFmtId="0" fontId="11" fillId="0" borderId="34" xfId="0" applyFont="1" applyBorder="1" applyAlignment="1">
      <alignment horizontal="left"/>
    </xf>
    <xf numFmtId="0" fontId="12" fillId="0" borderId="0" xfId="0" applyFont="1" applyAlignment="1">
      <alignment horizontal="center" wrapText="1"/>
    </xf>
    <xf numFmtId="164" fontId="11" fillId="0" borderId="3" xfId="1" applyFont="1" applyBorder="1" applyAlignment="1" applyProtection="1">
      <alignment horizontal="center"/>
    </xf>
    <xf numFmtId="164" fontId="11" fillId="0" borderId="26" xfId="1" applyFont="1" applyBorder="1" applyAlignment="1" applyProtection="1">
      <alignment horizontal="center"/>
    </xf>
    <xf numFmtId="164" fontId="11" fillId="0" borderId="25" xfId="1" applyFont="1" applyBorder="1" applyAlignment="1" applyProtection="1">
      <alignment horizontal="center"/>
    </xf>
    <xf numFmtId="165" fontId="9" fillId="0" borderId="40" xfId="0" applyNumberFormat="1" applyFont="1" applyBorder="1" applyAlignment="1" applyProtection="1">
      <alignment horizontal="left"/>
      <protection locked="0"/>
    </xf>
    <xf numFmtId="165" fontId="9" fillId="0" borderId="41" xfId="0" applyNumberFormat="1" applyFont="1" applyBorder="1" applyAlignment="1" applyProtection="1">
      <alignment horizontal="left"/>
      <protection locked="0"/>
    </xf>
    <xf numFmtId="49" fontId="5" fillId="0" borderId="53" xfId="0" applyNumberFormat="1" applyFont="1" applyBorder="1" applyAlignment="1" applyProtection="1">
      <alignment horizontal="left" vertical="center"/>
      <protection locked="0"/>
    </xf>
    <xf numFmtId="0" fontId="5" fillId="0" borderId="53" xfId="0" applyFont="1" applyBorder="1" applyAlignment="1" applyProtection="1">
      <alignment horizontal="left" vertical="center"/>
      <protection locked="0"/>
    </xf>
    <xf numFmtId="0" fontId="5" fillId="0" borderId="56" xfId="0" applyFont="1" applyBorder="1" applyAlignment="1" applyProtection="1">
      <alignment horizontal="left" vertical="center"/>
      <protection locked="0"/>
    </xf>
  </cellXfs>
  <cellStyles count="12">
    <cellStyle name="Hiperlink" xfId="11" builtinId="8"/>
    <cellStyle name="Hyperlink_Cópia de Controle Financeiro - Mark - Casal - Opção 1 - Versào 2.0000000" xfId="10" xr:uid="{00000000-0005-0000-0000-000001000000}"/>
    <cellStyle name="Moeda" xfId="1" builtinId="4"/>
    <cellStyle name="Moeda 2" xfId="4" xr:uid="{00000000-0005-0000-0000-000003000000}"/>
    <cellStyle name="Moeda 3" xfId="6" xr:uid="{00000000-0005-0000-0000-000004000000}"/>
    <cellStyle name="Moeda 4" xfId="9" xr:uid="{00000000-0005-0000-0000-000005000000}"/>
    <cellStyle name="Normal" xfId="0" builtinId="0"/>
    <cellStyle name="Normal 2" xfId="3" xr:uid="{00000000-0005-0000-0000-000007000000}"/>
    <cellStyle name="Normal 3" xfId="5" xr:uid="{00000000-0005-0000-0000-000008000000}"/>
    <cellStyle name="Normal 4" xfId="7" xr:uid="{00000000-0005-0000-0000-000009000000}"/>
    <cellStyle name="Normal 5" xfId="8" xr:uid="{00000000-0005-0000-0000-00000A000000}"/>
    <cellStyle name="Porcentagem" xfId="2" builtinId="5"/>
  </cellStyles>
  <dxfs count="83">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rgb="FFFFC000"/>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rgb="FFFFC000"/>
        </patternFill>
      </fill>
    </dxf>
    <dxf>
      <font>
        <b/>
        <i val="0"/>
        <condense val="0"/>
        <extend val="0"/>
      </font>
      <fill>
        <patternFill>
          <bgColor indexed="10"/>
        </patternFill>
      </fill>
    </dxf>
    <dxf>
      <fill>
        <patternFill>
          <bgColor rgb="FF0070C0"/>
        </patternFill>
      </fill>
    </dxf>
    <dxf>
      <fill>
        <patternFill>
          <bgColor rgb="FFFFFF00"/>
        </patternFill>
      </fill>
    </dxf>
    <dxf>
      <fill>
        <patternFill>
          <bgColor rgb="FFFF0000"/>
        </patternFill>
      </fill>
    </dxf>
    <dxf>
      <fill>
        <patternFill>
          <bgColor rgb="FF00B0F0"/>
        </patternFill>
      </fill>
    </dxf>
    <dxf>
      <font>
        <b/>
        <i val="0"/>
        <condense val="0"/>
        <extend val="0"/>
      </font>
      <fill>
        <patternFill>
          <bgColor indexed="10"/>
        </patternFill>
      </fill>
    </dxf>
    <dxf>
      <font>
        <b/>
        <i val="0"/>
        <condense val="0"/>
        <extend val="0"/>
      </font>
      <fill>
        <patternFill>
          <bgColor indexed="11"/>
        </patternFill>
      </fill>
    </dxf>
    <dxf>
      <font>
        <b/>
        <i val="0"/>
        <condense val="0"/>
        <extend val="0"/>
        <color auto="1"/>
      </font>
      <fill>
        <patternFill>
          <bgColor indexed="4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font>
      <fill>
        <patternFill>
          <bgColor indexed="11"/>
        </patternFill>
      </fill>
    </dxf>
    <dxf>
      <font>
        <b/>
        <i val="0"/>
        <condense val="0"/>
        <extend val="0"/>
        <color auto="1"/>
      </font>
      <fill>
        <patternFill>
          <bgColor indexed="40"/>
        </patternFill>
      </fill>
    </dxf>
    <dxf>
      <font>
        <b/>
        <i val="0"/>
        <condense val="0"/>
        <extend val="0"/>
      </font>
      <fill>
        <patternFill>
          <bgColor indexed="1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ont>
        <b/>
        <i val="0"/>
        <condense val="0"/>
        <extend val="0"/>
      </font>
      <fill>
        <patternFill>
          <bgColor indexed="10"/>
        </patternFill>
      </fill>
    </dxf>
    <dxf>
      <font>
        <b/>
        <i val="0"/>
        <condense val="0"/>
        <extend val="0"/>
        <color auto="1"/>
      </font>
      <fill>
        <patternFill>
          <bgColor rgb="FF0070C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ill>
        <patternFill>
          <bgColor theme="0"/>
        </patternFill>
      </fill>
    </dxf>
    <dxf>
      <font>
        <b/>
        <i val="0"/>
        <condense val="0"/>
        <extend val="0"/>
        <color auto="1"/>
      </font>
      <fill>
        <patternFill>
          <bgColor indexed="11"/>
        </patternFill>
      </fill>
    </dxf>
    <dxf>
      <font>
        <b/>
        <i val="0"/>
        <condense val="0"/>
        <extend val="0"/>
        <color auto="1"/>
      </font>
      <fill>
        <patternFill>
          <bgColor rgb="FF0070C0"/>
        </patternFill>
      </fill>
    </dxf>
    <dxf>
      <font>
        <b/>
        <i val="0"/>
        <condense val="0"/>
        <extend val="0"/>
      </font>
      <fill>
        <patternFill>
          <bgColor indexed="10"/>
        </patternFill>
      </fill>
    </dxf>
    <dxf>
      <font>
        <b/>
        <i val="0"/>
        <condense val="0"/>
        <extend val="0"/>
      </font>
      <fill>
        <patternFill>
          <bgColor indexed="13"/>
        </patternFill>
      </fill>
    </dxf>
    <dxf>
      <font>
        <b/>
        <i val="0"/>
        <condense val="0"/>
        <extend val="0"/>
        <color auto="1"/>
      </font>
      <fill>
        <patternFill>
          <bgColor indexed="11"/>
        </patternFill>
      </fill>
    </dxf>
    <dxf>
      <fill>
        <patternFill>
          <bgColor theme="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ill>
        <patternFill>
          <bgColor theme="0"/>
        </patternFill>
      </fill>
    </dxf>
    <dxf>
      <font>
        <b/>
        <i val="0"/>
        <condense val="0"/>
        <extend val="0"/>
        <color auto="1"/>
      </font>
      <fill>
        <patternFill>
          <bgColor indexed="11"/>
        </patternFill>
      </fill>
    </dxf>
    <dxf>
      <font>
        <b/>
        <i val="0"/>
        <condense val="0"/>
        <extend val="0"/>
      </font>
      <fill>
        <patternFill>
          <bgColor indexed="13"/>
        </patternFill>
      </fill>
    </dxf>
    <dxf>
      <font>
        <b/>
        <i val="0"/>
        <condense val="0"/>
        <extend val="0"/>
      </font>
      <fill>
        <patternFill>
          <bgColor indexed="10"/>
        </patternFill>
      </fill>
    </dxf>
    <dxf>
      <font>
        <b/>
        <i val="0"/>
        <condense val="0"/>
        <extend val="0"/>
        <color auto="1"/>
      </font>
      <fill>
        <patternFill>
          <bgColor rgb="FF0070C0"/>
        </patternFill>
      </fill>
    </dxf>
    <dxf>
      <fill>
        <patternFill>
          <bgColor rgb="FF0070C0"/>
        </patternFill>
      </fill>
    </dxf>
    <dxf>
      <fill>
        <patternFill>
          <bgColor rgb="FFFF0000"/>
        </patternFill>
      </fill>
    </dxf>
    <dxf>
      <fill>
        <patternFill>
          <bgColor rgb="FFFFFF00"/>
        </patternFill>
      </fill>
    </dxf>
    <dxf>
      <fill>
        <patternFill>
          <bgColor rgb="FF00B0F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Empresa'!$F$97</c:f>
              <c:strCache>
                <c:ptCount val="1"/>
                <c:pt idx="0">
                  <c:v>Realizado</c:v>
                </c:pt>
              </c:strCache>
            </c:strRef>
          </c:tx>
          <c:spPr>
            <a:solidFill>
              <a:schemeClr val="tx2">
                <a:lumMod val="60000"/>
                <a:lumOff val="40000"/>
              </a:schemeClr>
            </a:solidFill>
            <a:ln>
              <a:noFill/>
            </a:ln>
            <a:effectLst/>
          </c:spPr>
          <c:invertIfNegative val="0"/>
          <c:cat>
            <c:strRef>
              <c:f>'Controle Empresa'!$B$98:$B$107</c:f>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f>'Controle Empresa'!$F$98:$F$107</c:f>
              <c:numCache>
                <c:formatCode>_("R$ "* #,##0.00_);_("R$ "* \(#,##0.00\);_("R$ "* "-"??_);_(@_)</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1938-49F4-AD64-FAFCE0AB5E43}"/>
            </c:ext>
          </c:extLst>
        </c:ser>
        <c:dLbls>
          <c:showLegendKey val="0"/>
          <c:showVal val="0"/>
          <c:showCatName val="0"/>
          <c:showSerName val="0"/>
          <c:showPercent val="0"/>
          <c:showBubbleSize val="0"/>
        </c:dLbls>
        <c:gapWidth val="219"/>
        <c:overlap val="-27"/>
        <c:axId val="346309040"/>
        <c:axId val="346309600"/>
        <c:extLst>
          <c:ext xmlns:c15="http://schemas.microsoft.com/office/drawing/2012/chart" uri="{02D57815-91ED-43cb-92C2-25804820EDAC}">
            <c15:filteredBarSeries>
              <c15:ser>
                <c:idx val="0"/>
                <c:order val="0"/>
                <c:tx>
                  <c:strRef>
                    <c:extLst>
                      <c:ext uri="{02D57815-91ED-43cb-92C2-25804820EDAC}">
                        <c15:formulaRef>
                          <c15:sqref>'Controle Empresa'!$C$97</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c:ext uri="{02D57815-91ED-43cb-92C2-25804820EDAC}">
                        <c15:formulaRef>
                          <c15:sqref>'Controle Empresa'!$C$98:$C$107</c15:sqref>
                        </c15:formulaRef>
                      </c:ext>
                    </c:extLst>
                    <c:numCache>
                      <c:formatCode>General</c:formatCode>
                      <c:ptCount val="10"/>
                    </c:numCache>
                  </c:numRef>
                </c:val>
                <c:extLst>
                  <c:ext xmlns:c16="http://schemas.microsoft.com/office/drawing/2014/chart" uri="{C3380CC4-5D6E-409C-BE32-E72D297353CC}">
                    <c16:uniqueId val="{00000001-1938-49F4-AD64-FAFCE0AB5E43}"/>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Empresa'!$D$97</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Empresa'!$B$98:$B$107</c15:sqref>
                        </c15:formulaRef>
                      </c:ext>
                    </c:extLst>
                    <c:strCache>
                      <c:ptCount val="10"/>
                      <c:pt idx="0">
                        <c:v>1 - Despesas Administrativas</c:v>
                      </c:pt>
                      <c:pt idx="1">
                        <c:v>2 - Impostos </c:v>
                      </c:pt>
                      <c:pt idx="2">
                        <c:v>3 - Funcionários / Prestador de Serviços / Encargos</c:v>
                      </c:pt>
                      <c:pt idx="3">
                        <c:v>4 - Investimentos  /  Outros</c:v>
                      </c:pt>
                      <c:pt idx="4">
                        <c:v>5 - Retiradas - Sócio </c:v>
                      </c:pt>
                      <c:pt idx="5">
                        <c:v>6 - Material de Expediente, Consumo e Limpeza</c:v>
                      </c:pt>
                      <c:pt idx="6">
                        <c:v>7 - Outras despesas</c:v>
                      </c:pt>
                      <c:pt idx="7">
                        <c:v>8 - Manutenção equipamentos / outras</c:v>
                      </c:pt>
                      <c:pt idx="8">
                        <c:v>9 -Pg contas terceiros</c:v>
                      </c:pt>
                      <c:pt idx="9">
                        <c:v>10 - Despesas pequenos valores</c:v>
                      </c:pt>
                    </c:strCache>
                  </c:strRef>
                </c:cat>
                <c:val>
                  <c:numRef>
                    <c:extLst xmlns:c15="http://schemas.microsoft.com/office/drawing/2012/chart">
                      <c:ext xmlns:c15="http://schemas.microsoft.com/office/drawing/2012/chart" uri="{02D57815-91ED-43cb-92C2-25804820EDAC}">
                        <c15:formulaRef>
                          <c15:sqref>'Controle Empresa'!$D$98:$D$107</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1938-49F4-AD64-FAFCE0AB5E43}"/>
                  </c:ext>
                </c:extLst>
              </c15:ser>
            </c15:filteredBarSeries>
          </c:ext>
        </c:extLst>
      </c:barChart>
      <c:catAx>
        <c:axId val="346309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600"/>
        <c:crosses val="autoZero"/>
        <c:auto val="1"/>
        <c:lblAlgn val="ctr"/>
        <c:lblOffset val="100"/>
        <c:noMultiLvlLbl val="0"/>
      </c:catAx>
      <c:valAx>
        <c:axId val="34630960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090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BR"/>
        </a:p>
      </c:txPr>
    </c:title>
    <c:autoTitleDeleted val="0"/>
    <c:plotArea>
      <c:layout/>
      <c:barChart>
        <c:barDir val="col"/>
        <c:grouping val="clustered"/>
        <c:varyColors val="0"/>
        <c:ser>
          <c:idx val="2"/>
          <c:order val="2"/>
          <c:tx>
            <c:strRef>
              <c:f>'Controle - Pessoal'!$F$81</c:f>
              <c:strCache>
                <c:ptCount val="1"/>
                <c:pt idx="0">
                  <c:v>Realizado - Mês</c:v>
                </c:pt>
              </c:strCache>
            </c:strRef>
          </c:tx>
          <c:spPr>
            <a:solidFill>
              <a:schemeClr val="tx2">
                <a:lumMod val="60000"/>
                <a:lumOff val="40000"/>
              </a:schemeClr>
            </a:solidFill>
            <a:ln>
              <a:noFill/>
            </a:ln>
            <a:effectLst/>
          </c:spPr>
          <c:invertIfNegative val="0"/>
          <c:cat>
            <c:strRef>
              <c:f>'Controle - Pessoal'!$B$82:$B$90</c:f>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f>'Controle - Pessoal'!$F$82:$F$90</c:f>
              <c:numCache>
                <c:formatCode>_("R$ "* #,##0.00_);_("R$ "* \(#,##0.00\);_("R$ "* "-"??_);_(@_)</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2300-48DF-AE90-6D598419F8B4}"/>
            </c:ext>
          </c:extLst>
        </c:ser>
        <c:dLbls>
          <c:showLegendKey val="0"/>
          <c:showVal val="0"/>
          <c:showCatName val="0"/>
          <c:showSerName val="0"/>
          <c:showPercent val="0"/>
          <c:showBubbleSize val="0"/>
        </c:dLbls>
        <c:gapWidth val="219"/>
        <c:overlap val="-27"/>
        <c:axId val="346313520"/>
        <c:axId val="346314080"/>
        <c:extLst>
          <c:ext xmlns:c15="http://schemas.microsoft.com/office/drawing/2012/chart" uri="{02D57815-91ED-43cb-92C2-25804820EDAC}">
            <c15:filteredBarSeries>
              <c15:ser>
                <c:idx val="0"/>
                <c:order val="0"/>
                <c:tx>
                  <c:strRef>
                    <c:extLst>
                      <c:ext uri="{02D57815-91ED-43cb-92C2-25804820EDAC}">
                        <c15:formulaRef>
                          <c15:sqref>'Controle - Pessoal'!$C$81</c15:sqref>
                        </c15:formulaRef>
                      </c:ext>
                    </c:extLst>
                    <c:strCache>
                      <c:ptCount val="1"/>
                    </c:strCache>
                  </c:strRef>
                </c:tx>
                <c:spPr>
                  <a:solidFill>
                    <a:schemeClr val="accent1"/>
                  </a:solidFill>
                  <a:ln>
                    <a:noFill/>
                  </a:ln>
                  <a:effectLst/>
                </c:spPr>
                <c:invertIfNegative val="0"/>
                <c:cat>
                  <c:strRef>
                    <c:extLst>
                      <c:ex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c:ext uri="{02D57815-91ED-43cb-92C2-25804820EDAC}">
                        <c15:formulaRef>
                          <c15:sqref>'Controle - Pessoal'!$C$82:$C$91</c15:sqref>
                        </c15:formulaRef>
                      </c:ext>
                    </c:extLst>
                    <c:numCache>
                      <c:formatCode>General</c:formatCode>
                      <c:ptCount val="10"/>
                    </c:numCache>
                  </c:numRef>
                </c:val>
                <c:extLst>
                  <c:ext xmlns:c16="http://schemas.microsoft.com/office/drawing/2014/chart" uri="{C3380CC4-5D6E-409C-BE32-E72D297353CC}">
                    <c16:uniqueId val="{00000001-2300-48DF-AE90-6D598419F8B4}"/>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'Controle - Pessoal'!$D$81</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'Controle - Pessoal'!$B$82:$B$90</c15:sqref>
                        </c15:formulaRef>
                      </c:ext>
                    </c:extLst>
                    <c:strCache>
                      <c:ptCount val="9"/>
                      <c:pt idx="0">
                        <c:v>1) Habitação      = </c:v>
                      </c:pt>
                      <c:pt idx="1">
                        <c:v>2) Alimentação     =</c:v>
                      </c:pt>
                      <c:pt idx="2">
                        <c:v>3) Saúde      =</c:v>
                      </c:pt>
                      <c:pt idx="3">
                        <c:v>4) Transporte      =</c:v>
                      </c:pt>
                      <c:pt idx="4">
                        <c:v>5) Despesas pessoais    =</c:v>
                      </c:pt>
                      <c:pt idx="5">
                        <c:v>6) Educação     =</c:v>
                      </c:pt>
                      <c:pt idx="6">
                        <c:v>7) Lazer      =</c:v>
                      </c:pt>
                      <c:pt idx="7">
                        <c:v>8) Desp Variaveis / Outros</c:v>
                      </c:pt>
                      <c:pt idx="8">
                        <c:v>9) Desp. Extraordinaria     =</c:v>
                      </c:pt>
                    </c:strCache>
                  </c:strRef>
                </c:cat>
                <c:val>
                  <c:numRef>
                    <c:extLst xmlns:c15="http://schemas.microsoft.com/office/drawing/2012/chart">
                      <c:ext xmlns:c15="http://schemas.microsoft.com/office/drawing/2012/chart" uri="{02D57815-91ED-43cb-92C2-25804820EDAC}">
                        <c15:formulaRef>
                          <c15:sqref>'Controle - Pessoal'!$D$82:$D$91</c15:sqref>
                        </c15:formulaRef>
                      </c:ext>
                    </c:extLst>
                    <c:numCache>
                      <c:formatCode>General</c:formatCode>
                      <c:ptCount val="10"/>
                    </c:numCache>
                  </c:numRef>
                </c:val>
                <c:extLst xmlns:c15="http://schemas.microsoft.com/office/drawing/2012/chart">
                  <c:ext xmlns:c16="http://schemas.microsoft.com/office/drawing/2014/chart" uri="{C3380CC4-5D6E-409C-BE32-E72D297353CC}">
                    <c16:uniqueId val="{00000002-2300-48DF-AE90-6D598419F8B4}"/>
                  </c:ext>
                </c:extLst>
              </c15:ser>
            </c15:filteredBarSeries>
          </c:ext>
        </c:extLst>
      </c:barChart>
      <c:catAx>
        <c:axId val="3463135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4080"/>
        <c:crosses val="autoZero"/>
        <c:auto val="1"/>
        <c:lblAlgn val="ctr"/>
        <c:lblOffset val="100"/>
        <c:noMultiLvlLbl val="0"/>
      </c:catAx>
      <c:valAx>
        <c:axId val="346314080"/>
        <c:scaling>
          <c:orientation val="minMax"/>
        </c:scaling>
        <c:delete val="0"/>
        <c:axPos val="l"/>
        <c:majorGridlines>
          <c:spPr>
            <a:ln w="9525" cap="flat" cmpd="sng" algn="ctr">
              <a:solidFill>
                <a:schemeClr val="tx1">
                  <a:lumMod val="15000"/>
                  <a:lumOff val="85000"/>
                </a:schemeClr>
              </a:solidFill>
              <a:round/>
            </a:ln>
            <a:effectLst/>
          </c:spPr>
        </c:majorGridlines>
        <c:numFmt formatCode="_(&quot;R$ &quot;* #,##0.00_);_(&quot;R$ &quot;* \(#,##0.00\);_(&quot;R$ &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BR"/>
          </a:p>
        </c:txPr>
        <c:crossAx val="34631352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BR"/>
    </a:p>
  </c:txPr>
  <c:printSettings>
    <c:headerFooter/>
    <c:pageMargins b="0.78740157499999996" l="0.511811024" r="0.511811024" t="0.78740157499999996" header="0.31496062000000002" footer="0.3149606200000000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0</xdr:col>
      <xdr:colOff>295275</xdr:colOff>
      <xdr:row>19</xdr:row>
      <xdr:rowOff>76200</xdr:rowOff>
    </xdr:from>
    <xdr:to>
      <xdr:col>4</xdr:col>
      <xdr:colOff>180975</xdr:colOff>
      <xdr:row>24</xdr:row>
      <xdr:rowOff>116596</xdr:rowOff>
    </xdr:to>
    <xdr:pic>
      <xdr:nvPicPr>
        <xdr:cNvPr id="6" name="Imagem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95275" y="4029075"/>
          <a:ext cx="2343150" cy="8500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295275</xdr:colOff>
      <xdr:row>11</xdr:row>
      <xdr:rowOff>76200</xdr:rowOff>
    </xdr:from>
    <xdr:to>
      <xdr:col>4</xdr:col>
      <xdr:colOff>180975</xdr:colOff>
      <xdr:row>16</xdr:row>
      <xdr:rowOff>116596</xdr:rowOff>
    </xdr:to>
    <xdr:pic>
      <xdr:nvPicPr>
        <xdr:cNvPr id="2" name="Imagem 1">
          <a:extLst>
            <a:ext uri="{FF2B5EF4-FFF2-40B4-BE49-F238E27FC236}">
              <a16:creationId xmlns:a16="http://schemas.microsoft.com/office/drawing/2014/main" id="{56B09808-57DA-468F-9E13-7548768826ED}"/>
            </a:ext>
          </a:extLst>
        </xdr:cNvPr>
        <xdr:cNvPicPr>
          <a:picLocks noChangeAspect="1"/>
        </xdr:cNvPicPr>
      </xdr:nvPicPr>
      <xdr:blipFill>
        <a:blip xmlns:r="http://schemas.openxmlformats.org/officeDocument/2006/relationships" r:embed="rId1"/>
        <a:stretch>
          <a:fillRect/>
        </a:stretch>
      </xdr:blipFill>
      <xdr:spPr>
        <a:xfrm>
          <a:off x="295275" y="4030980"/>
          <a:ext cx="2400300" cy="84049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156882</xdr:colOff>
      <xdr:row>114</xdr:row>
      <xdr:rowOff>89647</xdr:rowOff>
    </xdr:from>
    <xdr:to>
      <xdr:col>11</xdr:col>
      <xdr:colOff>190500</xdr:colOff>
      <xdr:row>129</xdr:row>
      <xdr:rowOff>143436</xdr:rowOff>
    </xdr:to>
    <xdr:graphicFrame macro="">
      <xdr:nvGraphicFramePr>
        <xdr:cNvPr id="3" name="Gráfico 2">
          <a:extLst>
            <a:ext uri="{FF2B5EF4-FFF2-40B4-BE49-F238E27FC236}">
              <a16:creationId xmlns:a16="http://schemas.microsoft.com/office/drawing/2014/main" i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172011</xdr:colOff>
      <xdr:row>0</xdr:row>
      <xdr:rowOff>221878</xdr:rowOff>
    </xdr:from>
    <xdr:to>
      <xdr:col>14</xdr:col>
      <xdr:colOff>848286</xdr:colOff>
      <xdr:row>4</xdr:row>
      <xdr:rowOff>122200</xdr:rowOff>
    </xdr:to>
    <xdr:pic>
      <xdr:nvPicPr>
        <xdr:cNvPr id="4" name="Imagem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a:stretch>
          <a:fillRect/>
        </a:stretch>
      </xdr:blipFill>
      <xdr:spPr>
        <a:xfrm>
          <a:off x="10952070" y="221878"/>
          <a:ext cx="2345951" cy="841616"/>
        </a:xfrm>
        <a:prstGeom prst="rect">
          <a:avLst/>
        </a:prstGeom>
      </xdr:spPr>
    </xdr:pic>
    <xdr:clientData/>
  </xdr:twoCellAnchor>
  <xdr:twoCellAnchor editAs="oneCell">
    <xdr:from>
      <xdr:col>1</xdr:col>
      <xdr:colOff>386603</xdr:colOff>
      <xdr:row>131</xdr:row>
      <xdr:rowOff>24649</xdr:rowOff>
    </xdr:from>
    <xdr:to>
      <xdr:col>2</xdr:col>
      <xdr:colOff>1154206</xdr:colOff>
      <xdr:row>135</xdr:row>
      <xdr:rowOff>149091</xdr:rowOff>
    </xdr:to>
    <xdr:pic>
      <xdr:nvPicPr>
        <xdr:cNvPr id="5" name="Imagem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2"/>
        <a:stretch>
          <a:fillRect/>
        </a:stretch>
      </xdr:blipFill>
      <xdr:spPr>
        <a:xfrm>
          <a:off x="682438" y="50047708"/>
          <a:ext cx="2390215" cy="84161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280146</xdr:colOff>
      <xdr:row>97</xdr:row>
      <xdr:rowOff>22411</xdr:rowOff>
    </xdr:from>
    <xdr:to>
      <xdr:col>10</xdr:col>
      <xdr:colOff>1086969</xdr:colOff>
      <xdr:row>112</xdr:row>
      <xdr:rowOff>76200</xdr:rowOff>
    </xdr:to>
    <xdr:graphicFrame macro="">
      <xdr:nvGraphicFramePr>
        <xdr:cNvPr id="4" name="Gráfico 3">
          <a:extLst>
            <a:ext uri="{FF2B5EF4-FFF2-40B4-BE49-F238E27FC236}">
              <a16:creationId xmlns:a16="http://schemas.microsoft.com/office/drawing/2014/main" id="{00000000-0008-0000-07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13</xdr:col>
      <xdr:colOff>564216</xdr:colOff>
      <xdr:row>0</xdr:row>
      <xdr:rowOff>199465</xdr:rowOff>
    </xdr:from>
    <xdr:to>
      <xdr:col>15</xdr:col>
      <xdr:colOff>745191</xdr:colOff>
      <xdr:row>4</xdr:row>
      <xdr:rowOff>99787</xdr:rowOff>
    </xdr:to>
    <xdr:pic>
      <xdr:nvPicPr>
        <xdr:cNvPr id="5" name="Imagem 4">
          <a:extLst>
            <a:ext uri="{FF2B5EF4-FFF2-40B4-BE49-F238E27FC236}">
              <a16:creationId xmlns:a16="http://schemas.microsoft.com/office/drawing/2014/main" id="{00000000-0008-0000-0700-000005000000}"/>
            </a:ext>
          </a:extLst>
        </xdr:cNvPr>
        <xdr:cNvPicPr>
          <a:picLocks noChangeAspect="1"/>
        </xdr:cNvPicPr>
      </xdr:nvPicPr>
      <xdr:blipFill>
        <a:blip xmlns:r="http://schemas.openxmlformats.org/officeDocument/2006/relationships" r:embed="rId2"/>
        <a:stretch>
          <a:fillRect/>
        </a:stretch>
      </xdr:blipFill>
      <xdr:spPr>
        <a:xfrm>
          <a:off x="10671922" y="199465"/>
          <a:ext cx="2343710" cy="841616"/>
        </a:xfrm>
        <a:prstGeom prst="rect">
          <a:avLst/>
        </a:prstGeom>
      </xdr:spPr>
    </xdr:pic>
    <xdr:clientData/>
  </xdr:twoCellAnchor>
  <xdr:twoCellAnchor editAs="oneCell">
    <xdr:from>
      <xdr:col>1</xdr:col>
      <xdr:colOff>386603</xdr:colOff>
      <xdr:row>114</xdr:row>
      <xdr:rowOff>132229</xdr:rowOff>
    </xdr:from>
    <xdr:to>
      <xdr:col>3</xdr:col>
      <xdr:colOff>58831</xdr:colOff>
      <xdr:row>119</xdr:row>
      <xdr:rowOff>77376</xdr:rowOff>
    </xdr:to>
    <xdr:pic>
      <xdr:nvPicPr>
        <xdr:cNvPr id="6" name="Imagem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2"/>
        <a:stretch>
          <a:fillRect/>
        </a:stretch>
      </xdr:blipFill>
      <xdr:spPr>
        <a:xfrm>
          <a:off x="672353" y="47623879"/>
          <a:ext cx="2348753" cy="85002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tomadeconta.com.br/"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www.tomadeconta.com.br/"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www.tomadeconta.com.br/" TargetMode="External"/><Relationship Id="rId1" Type="http://schemas.openxmlformats.org/officeDocument/2006/relationships/hyperlink" Target="http://www.tomadeconta.com.br/" TargetMode="External"/><Relationship Id="rId4"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VS35"/>
  <sheetViews>
    <sheetView showGridLines="0" tabSelected="1" workbookViewId="0">
      <selection sqref="A1:J2"/>
    </sheetView>
  </sheetViews>
  <sheetFormatPr defaultColWidth="0" defaultRowHeight="12.75" customHeight="1" zeroHeight="1" x14ac:dyDescent="0.2"/>
  <cols>
    <col min="1" max="1" width="7.7109375" style="240" customWidth="1"/>
    <col min="2" max="2" width="12.7109375" style="240" customWidth="1"/>
    <col min="3" max="3" width="7.7109375" style="240" customWidth="1"/>
    <col min="4" max="4" width="8.7109375" style="240" customWidth="1"/>
    <col min="5" max="5" width="7.7109375" style="240" customWidth="1"/>
    <col min="6" max="6" width="12.7109375" style="240" customWidth="1"/>
    <col min="7" max="7" width="7.7109375" style="240" customWidth="1"/>
    <col min="8" max="9" width="12.7109375" style="240" customWidth="1"/>
    <col min="10" max="10" width="7.5703125" style="240" customWidth="1"/>
    <col min="11" max="11" width="0.140625" style="240" customWidth="1"/>
    <col min="12" max="257" width="0" style="240" hidden="1"/>
    <col min="258" max="258" width="7.7109375" style="240" hidden="1" customWidth="1"/>
    <col min="259" max="259" width="12.7109375" style="240" hidden="1" customWidth="1"/>
    <col min="260" max="260" width="7.7109375" style="240" hidden="1" customWidth="1"/>
    <col min="261" max="261" width="12.7109375" style="240" hidden="1" customWidth="1"/>
    <col min="262" max="262" width="7.7109375" style="240" hidden="1" customWidth="1"/>
    <col min="263" max="263" width="12.7109375" style="240" hidden="1" customWidth="1"/>
    <col min="264" max="264" width="7.7109375" style="240" hidden="1" customWidth="1"/>
    <col min="265" max="265" width="12.7109375" style="240" hidden="1" customWidth="1"/>
    <col min="266" max="266" width="7.5703125" style="240" hidden="1" customWidth="1"/>
    <col min="267" max="267" width="0.140625" style="240" hidden="1" customWidth="1"/>
    <col min="268" max="513" width="0" style="240" hidden="1"/>
    <col min="514" max="514" width="7.7109375" style="240" hidden="1" customWidth="1"/>
    <col min="515" max="515" width="12.7109375" style="240" hidden="1" customWidth="1"/>
    <col min="516" max="516" width="7.7109375" style="240" hidden="1" customWidth="1"/>
    <col min="517" max="517" width="12.7109375" style="240" hidden="1" customWidth="1"/>
    <col min="518" max="518" width="7.7109375" style="240" hidden="1" customWidth="1"/>
    <col min="519" max="519" width="12.7109375" style="240" hidden="1" customWidth="1"/>
    <col min="520" max="520" width="7.7109375" style="240" hidden="1" customWidth="1"/>
    <col min="521" max="521" width="12.7109375" style="240" hidden="1" customWidth="1"/>
    <col min="522" max="522" width="7.5703125" style="240" hidden="1" customWidth="1"/>
    <col min="523" max="523" width="0.140625" style="240" hidden="1" customWidth="1"/>
    <col min="524" max="769" width="0" style="240" hidden="1"/>
    <col min="770" max="770" width="7.7109375" style="240" hidden="1" customWidth="1"/>
    <col min="771" max="771" width="12.7109375" style="240" hidden="1" customWidth="1"/>
    <col min="772" max="772" width="7.7109375" style="240" hidden="1" customWidth="1"/>
    <col min="773" max="773" width="12.7109375" style="240" hidden="1" customWidth="1"/>
    <col min="774" max="774" width="7.7109375" style="240" hidden="1" customWidth="1"/>
    <col min="775" max="775" width="12.7109375" style="240" hidden="1" customWidth="1"/>
    <col min="776" max="776" width="7.7109375" style="240" hidden="1" customWidth="1"/>
    <col min="777" max="777" width="12.7109375" style="240" hidden="1" customWidth="1"/>
    <col min="778" max="778" width="7.5703125" style="240" hidden="1" customWidth="1"/>
    <col min="779" max="779" width="0.140625" style="240" hidden="1" customWidth="1"/>
    <col min="780" max="1025" width="0" style="240" hidden="1"/>
    <col min="1026" max="1026" width="7.7109375" style="240" hidden="1" customWidth="1"/>
    <col min="1027" max="1027" width="12.7109375" style="240" hidden="1" customWidth="1"/>
    <col min="1028" max="1028" width="7.7109375" style="240" hidden="1" customWidth="1"/>
    <col min="1029" max="1029" width="12.7109375" style="240" hidden="1" customWidth="1"/>
    <col min="1030" max="1030" width="7.7109375" style="240" hidden="1" customWidth="1"/>
    <col min="1031" max="1031" width="12.7109375" style="240" hidden="1" customWidth="1"/>
    <col min="1032" max="1032" width="7.7109375" style="240" hidden="1" customWidth="1"/>
    <col min="1033" max="1033" width="12.7109375" style="240" hidden="1" customWidth="1"/>
    <col min="1034" max="1034" width="7.5703125" style="240" hidden="1" customWidth="1"/>
    <col min="1035" max="1035" width="0.140625" style="240" hidden="1" customWidth="1"/>
    <col min="1036" max="1281" width="0" style="240" hidden="1"/>
    <col min="1282" max="1282" width="7.7109375" style="240" hidden="1" customWidth="1"/>
    <col min="1283" max="1283" width="12.7109375" style="240" hidden="1" customWidth="1"/>
    <col min="1284" max="1284" width="7.7109375" style="240" hidden="1" customWidth="1"/>
    <col min="1285" max="1285" width="12.7109375" style="240" hidden="1" customWidth="1"/>
    <col min="1286" max="1286" width="7.7109375" style="240" hidden="1" customWidth="1"/>
    <col min="1287" max="1287" width="12.7109375" style="240" hidden="1" customWidth="1"/>
    <col min="1288" max="1288" width="7.7109375" style="240" hidden="1" customWidth="1"/>
    <col min="1289" max="1289" width="12.7109375" style="240" hidden="1" customWidth="1"/>
    <col min="1290" max="1290" width="7.5703125" style="240" hidden="1" customWidth="1"/>
    <col min="1291" max="1291" width="0.140625" style="240" hidden="1" customWidth="1"/>
    <col min="1292" max="1537" width="0" style="240" hidden="1"/>
    <col min="1538" max="1538" width="7.7109375" style="240" hidden="1" customWidth="1"/>
    <col min="1539" max="1539" width="12.7109375" style="240" hidden="1" customWidth="1"/>
    <col min="1540" max="1540" width="7.7109375" style="240" hidden="1" customWidth="1"/>
    <col min="1541" max="1541" width="12.7109375" style="240" hidden="1" customWidth="1"/>
    <col min="1542" max="1542" width="7.7109375" style="240" hidden="1" customWidth="1"/>
    <col min="1543" max="1543" width="12.7109375" style="240" hidden="1" customWidth="1"/>
    <col min="1544" max="1544" width="7.7109375" style="240" hidden="1" customWidth="1"/>
    <col min="1545" max="1545" width="12.7109375" style="240" hidden="1" customWidth="1"/>
    <col min="1546" max="1546" width="7.5703125" style="240" hidden="1" customWidth="1"/>
    <col min="1547" max="1547" width="0.140625" style="240" hidden="1" customWidth="1"/>
    <col min="1548" max="1793" width="0" style="240" hidden="1"/>
    <col min="1794" max="1794" width="7.7109375" style="240" hidden="1" customWidth="1"/>
    <col min="1795" max="1795" width="12.7109375" style="240" hidden="1" customWidth="1"/>
    <col min="1796" max="1796" width="7.7109375" style="240" hidden="1" customWidth="1"/>
    <col min="1797" max="1797" width="12.7109375" style="240" hidden="1" customWidth="1"/>
    <col min="1798" max="1798" width="7.7109375" style="240" hidden="1" customWidth="1"/>
    <col min="1799" max="1799" width="12.7109375" style="240" hidden="1" customWidth="1"/>
    <col min="1800" max="1800" width="7.7109375" style="240" hidden="1" customWidth="1"/>
    <col min="1801" max="1801" width="12.7109375" style="240" hidden="1" customWidth="1"/>
    <col min="1802" max="1802" width="7.5703125" style="240" hidden="1" customWidth="1"/>
    <col min="1803" max="1803" width="0.140625" style="240" hidden="1" customWidth="1"/>
    <col min="1804" max="2049" width="0" style="240" hidden="1"/>
    <col min="2050" max="2050" width="7.7109375" style="240" hidden="1" customWidth="1"/>
    <col min="2051" max="2051" width="12.7109375" style="240" hidden="1" customWidth="1"/>
    <col min="2052" max="2052" width="7.7109375" style="240" hidden="1" customWidth="1"/>
    <col min="2053" max="2053" width="12.7109375" style="240" hidden="1" customWidth="1"/>
    <col min="2054" max="2054" width="7.7109375" style="240" hidden="1" customWidth="1"/>
    <col min="2055" max="2055" width="12.7109375" style="240" hidden="1" customWidth="1"/>
    <col min="2056" max="2056" width="7.7109375" style="240" hidden="1" customWidth="1"/>
    <col min="2057" max="2057" width="12.7109375" style="240" hidden="1" customWidth="1"/>
    <col min="2058" max="2058" width="7.5703125" style="240" hidden="1" customWidth="1"/>
    <col min="2059" max="2059" width="0.140625" style="240" hidden="1" customWidth="1"/>
    <col min="2060" max="2305" width="0" style="240" hidden="1"/>
    <col min="2306" max="2306" width="7.7109375" style="240" hidden="1" customWidth="1"/>
    <col min="2307" max="2307" width="12.7109375" style="240" hidden="1" customWidth="1"/>
    <col min="2308" max="2308" width="7.7109375" style="240" hidden="1" customWidth="1"/>
    <col min="2309" max="2309" width="12.7109375" style="240" hidden="1" customWidth="1"/>
    <col min="2310" max="2310" width="7.7109375" style="240" hidden="1" customWidth="1"/>
    <col min="2311" max="2311" width="12.7109375" style="240" hidden="1" customWidth="1"/>
    <col min="2312" max="2312" width="7.7109375" style="240" hidden="1" customWidth="1"/>
    <col min="2313" max="2313" width="12.7109375" style="240" hidden="1" customWidth="1"/>
    <col min="2314" max="2314" width="7.5703125" style="240" hidden="1" customWidth="1"/>
    <col min="2315" max="2315" width="0.140625" style="240" hidden="1" customWidth="1"/>
    <col min="2316" max="2561" width="0" style="240" hidden="1"/>
    <col min="2562" max="2562" width="7.7109375" style="240" hidden="1" customWidth="1"/>
    <col min="2563" max="2563" width="12.7109375" style="240" hidden="1" customWidth="1"/>
    <col min="2564" max="2564" width="7.7109375" style="240" hidden="1" customWidth="1"/>
    <col min="2565" max="2565" width="12.7109375" style="240" hidden="1" customWidth="1"/>
    <col min="2566" max="2566" width="7.7109375" style="240" hidden="1" customWidth="1"/>
    <col min="2567" max="2567" width="12.7109375" style="240" hidden="1" customWidth="1"/>
    <col min="2568" max="2568" width="7.7109375" style="240" hidden="1" customWidth="1"/>
    <col min="2569" max="2569" width="12.7109375" style="240" hidden="1" customWidth="1"/>
    <col min="2570" max="2570" width="7.5703125" style="240" hidden="1" customWidth="1"/>
    <col min="2571" max="2571" width="0.140625" style="240" hidden="1" customWidth="1"/>
    <col min="2572" max="2817" width="0" style="240" hidden="1"/>
    <col min="2818" max="2818" width="7.7109375" style="240" hidden="1" customWidth="1"/>
    <col min="2819" max="2819" width="12.7109375" style="240" hidden="1" customWidth="1"/>
    <col min="2820" max="2820" width="7.7109375" style="240" hidden="1" customWidth="1"/>
    <col min="2821" max="2821" width="12.7109375" style="240" hidden="1" customWidth="1"/>
    <col min="2822" max="2822" width="7.7109375" style="240" hidden="1" customWidth="1"/>
    <col min="2823" max="2823" width="12.7109375" style="240" hidden="1" customWidth="1"/>
    <col min="2824" max="2824" width="7.7109375" style="240" hidden="1" customWidth="1"/>
    <col min="2825" max="2825" width="12.7109375" style="240" hidden="1" customWidth="1"/>
    <col min="2826" max="2826" width="7.5703125" style="240" hidden="1" customWidth="1"/>
    <col min="2827" max="2827" width="0.140625" style="240" hidden="1" customWidth="1"/>
    <col min="2828" max="3073" width="0" style="240" hidden="1"/>
    <col min="3074" max="3074" width="7.7109375" style="240" hidden="1" customWidth="1"/>
    <col min="3075" max="3075" width="12.7109375" style="240" hidden="1" customWidth="1"/>
    <col min="3076" max="3076" width="7.7109375" style="240" hidden="1" customWidth="1"/>
    <col min="3077" max="3077" width="12.7109375" style="240" hidden="1" customWidth="1"/>
    <col min="3078" max="3078" width="7.7109375" style="240" hidden="1" customWidth="1"/>
    <col min="3079" max="3079" width="12.7109375" style="240" hidden="1" customWidth="1"/>
    <col min="3080" max="3080" width="7.7109375" style="240" hidden="1" customWidth="1"/>
    <col min="3081" max="3081" width="12.7109375" style="240" hidden="1" customWidth="1"/>
    <col min="3082" max="3082" width="7.5703125" style="240" hidden="1" customWidth="1"/>
    <col min="3083" max="3083" width="0.140625" style="240" hidden="1" customWidth="1"/>
    <col min="3084" max="3329" width="0" style="240" hidden="1"/>
    <col min="3330" max="3330" width="7.7109375" style="240" hidden="1" customWidth="1"/>
    <col min="3331" max="3331" width="12.7109375" style="240" hidden="1" customWidth="1"/>
    <col min="3332" max="3332" width="7.7109375" style="240" hidden="1" customWidth="1"/>
    <col min="3333" max="3333" width="12.7109375" style="240" hidden="1" customWidth="1"/>
    <col min="3334" max="3334" width="7.7109375" style="240" hidden="1" customWidth="1"/>
    <col min="3335" max="3335" width="12.7109375" style="240" hidden="1" customWidth="1"/>
    <col min="3336" max="3336" width="7.7109375" style="240" hidden="1" customWidth="1"/>
    <col min="3337" max="3337" width="12.7109375" style="240" hidden="1" customWidth="1"/>
    <col min="3338" max="3338" width="7.5703125" style="240" hidden="1" customWidth="1"/>
    <col min="3339" max="3339" width="0.140625" style="240" hidden="1" customWidth="1"/>
    <col min="3340" max="3585" width="0" style="240" hidden="1"/>
    <col min="3586" max="3586" width="7.7109375" style="240" hidden="1" customWidth="1"/>
    <col min="3587" max="3587" width="12.7109375" style="240" hidden="1" customWidth="1"/>
    <col min="3588" max="3588" width="7.7109375" style="240" hidden="1" customWidth="1"/>
    <col min="3589" max="3589" width="12.7109375" style="240" hidden="1" customWidth="1"/>
    <col min="3590" max="3590" width="7.7109375" style="240" hidden="1" customWidth="1"/>
    <col min="3591" max="3591" width="12.7109375" style="240" hidden="1" customWidth="1"/>
    <col min="3592" max="3592" width="7.7109375" style="240" hidden="1" customWidth="1"/>
    <col min="3593" max="3593" width="12.7109375" style="240" hidden="1" customWidth="1"/>
    <col min="3594" max="3594" width="7.5703125" style="240" hidden="1" customWidth="1"/>
    <col min="3595" max="3595" width="0.140625" style="240" hidden="1" customWidth="1"/>
    <col min="3596" max="3841" width="0" style="240" hidden="1"/>
    <col min="3842" max="3842" width="7.7109375" style="240" hidden="1" customWidth="1"/>
    <col min="3843" max="3843" width="12.7109375" style="240" hidden="1" customWidth="1"/>
    <col min="3844" max="3844" width="7.7109375" style="240" hidden="1" customWidth="1"/>
    <col min="3845" max="3845" width="12.7109375" style="240" hidden="1" customWidth="1"/>
    <col min="3846" max="3846" width="7.7109375" style="240" hidden="1" customWidth="1"/>
    <col min="3847" max="3847" width="12.7109375" style="240" hidden="1" customWidth="1"/>
    <col min="3848" max="3848" width="7.7109375" style="240" hidden="1" customWidth="1"/>
    <col min="3849" max="3849" width="12.7109375" style="240" hidden="1" customWidth="1"/>
    <col min="3850" max="3850" width="7.5703125" style="240" hidden="1" customWidth="1"/>
    <col min="3851" max="3851" width="0.140625" style="240" hidden="1" customWidth="1"/>
    <col min="3852" max="4097" width="0" style="240" hidden="1"/>
    <col min="4098" max="4098" width="7.7109375" style="240" hidden="1" customWidth="1"/>
    <col min="4099" max="4099" width="12.7109375" style="240" hidden="1" customWidth="1"/>
    <col min="4100" max="4100" width="7.7109375" style="240" hidden="1" customWidth="1"/>
    <col min="4101" max="4101" width="12.7109375" style="240" hidden="1" customWidth="1"/>
    <col min="4102" max="4102" width="7.7109375" style="240" hidden="1" customWidth="1"/>
    <col min="4103" max="4103" width="12.7109375" style="240" hidden="1" customWidth="1"/>
    <col min="4104" max="4104" width="7.7109375" style="240" hidden="1" customWidth="1"/>
    <col min="4105" max="4105" width="12.7109375" style="240" hidden="1" customWidth="1"/>
    <col min="4106" max="4106" width="7.5703125" style="240" hidden="1" customWidth="1"/>
    <col min="4107" max="4107" width="0.140625" style="240" hidden="1" customWidth="1"/>
    <col min="4108" max="4353" width="0" style="240" hidden="1"/>
    <col min="4354" max="4354" width="7.7109375" style="240" hidden="1" customWidth="1"/>
    <col min="4355" max="4355" width="12.7109375" style="240" hidden="1" customWidth="1"/>
    <col min="4356" max="4356" width="7.7109375" style="240" hidden="1" customWidth="1"/>
    <col min="4357" max="4357" width="12.7109375" style="240" hidden="1" customWidth="1"/>
    <col min="4358" max="4358" width="7.7109375" style="240" hidden="1" customWidth="1"/>
    <col min="4359" max="4359" width="12.7109375" style="240" hidden="1" customWidth="1"/>
    <col min="4360" max="4360" width="7.7109375" style="240" hidden="1" customWidth="1"/>
    <col min="4361" max="4361" width="12.7109375" style="240" hidden="1" customWidth="1"/>
    <col min="4362" max="4362" width="7.5703125" style="240" hidden="1" customWidth="1"/>
    <col min="4363" max="4363" width="0.140625" style="240" hidden="1" customWidth="1"/>
    <col min="4364" max="4609" width="0" style="240" hidden="1"/>
    <col min="4610" max="4610" width="7.7109375" style="240" hidden="1" customWidth="1"/>
    <col min="4611" max="4611" width="12.7109375" style="240" hidden="1" customWidth="1"/>
    <col min="4612" max="4612" width="7.7109375" style="240" hidden="1" customWidth="1"/>
    <col min="4613" max="4613" width="12.7109375" style="240" hidden="1" customWidth="1"/>
    <col min="4614" max="4614" width="7.7109375" style="240" hidden="1" customWidth="1"/>
    <col min="4615" max="4615" width="12.7109375" style="240" hidden="1" customWidth="1"/>
    <col min="4616" max="4616" width="7.7109375" style="240" hidden="1" customWidth="1"/>
    <col min="4617" max="4617" width="12.7109375" style="240" hidden="1" customWidth="1"/>
    <col min="4618" max="4618" width="7.5703125" style="240" hidden="1" customWidth="1"/>
    <col min="4619" max="4619" width="0.140625" style="240" hidden="1" customWidth="1"/>
    <col min="4620" max="4865" width="0" style="240" hidden="1"/>
    <col min="4866" max="4866" width="7.7109375" style="240" hidden="1" customWidth="1"/>
    <col min="4867" max="4867" width="12.7109375" style="240" hidden="1" customWidth="1"/>
    <col min="4868" max="4868" width="7.7109375" style="240" hidden="1" customWidth="1"/>
    <col min="4869" max="4869" width="12.7109375" style="240" hidden="1" customWidth="1"/>
    <col min="4870" max="4870" width="7.7109375" style="240" hidden="1" customWidth="1"/>
    <col min="4871" max="4871" width="12.7109375" style="240" hidden="1" customWidth="1"/>
    <col min="4872" max="4872" width="7.7109375" style="240" hidden="1" customWidth="1"/>
    <col min="4873" max="4873" width="12.7109375" style="240" hidden="1" customWidth="1"/>
    <col min="4874" max="4874" width="7.5703125" style="240" hidden="1" customWidth="1"/>
    <col min="4875" max="4875" width="0.140625" style="240" hidden="1" customWidth="1"/>
    <col min="4876" max="5121" width="0" style="240" hidden="1"/>
    <col min="5122" max="5122" width="7.7109375" style="240" hidden="1" customWidth="1"/>
    <col min="5123" max="5123" width="12.7109375" style="240" hidden="1" customWidth="1"/>
    <col min="5124" max="5124" width="7.7109375" style="240" hidden="1" customWidth="1"/>
    <col min="5125" max="5125" width="12.7109375" style="240" hidden="1" customWidth="1"/>
    <col min="5126" max="5126" width="7.7109375" style="240" hidden="1" customWidth="1"/>
    <col min="5127" max="5127" width="12.7109375" style="240" hidden="1" customWidth="1"/>
    <col min="5128" max="5128" width="7.7109375" style="240" hidden="1" customWidth="1"/>
    <col min="5129" max="5129" width="12.7109375" style="240" hidden="1" customWidth="1"/>
    <col min="5130" max="5130" width="7.5703125" style="240" hidden="1" customWidth="1"/>
    <col min="5131" max="5131" width="0.140625" style="240" hidden="1" customWidth="1"/>
    <col min="5132" max="5377" width="0" style="240" hidden="1"/>
    <col min="5378" max="5378" width="7.7109375" style="240" hidden="1" customWidth="1"/>
    <col min="5379" max="5379" width="12.7109375" style="240" hidden="1" customWidth="1"/>
    <col min="5380" max="5380" width="7.7109375" style="240" hidden="1" customWidth="1"/>
    <col min="5381" max="5381" width="12.7109375" style="240" hidden="1" customWidth="1"/>
    <col min="5382" max="5382" width="7.7109375" style="240" hidden="1" customWidth="1"/>
    <col min="5383" max="5383" width="12.7109375" style="240" hidden="1" customWidth="1"/>
    <col min="5384" max="5384" width="7.7109375" style="240" hidden="1" customWidth="1"/>
    <col min="5385" max="5385" width="12.7109375" style="240" hidden="1" customWidth="1"/>
    <col min="5386" max="5386" width="7.5703125" style="240" hidden="1" customWidth="1"/>
    <col min="5387" max="5387" width="0.140625" style="240" hidden="1" customWidth="1"/>
    <col min="5388" max="5633" width="0" style="240" hidden="1"/>
    <col min="5634" max="5634" width="7.7109375" style="240" hidden="1" customWidth="1"/>
    <col min="5635" max="5635" width="12.7109375" style="240" hidden="1" customWidth="1"/>
    <col min="5636" max="5636" width="7.7109375" style="240" hidden="1" customWidth="1"/>
    <col min="5637" max="5637" width="12.7109375" style="240" hidden="1" customWidth="1"/>
    <col min="5638" max="5638" width="7.7109375" style="240" hidden="1" customWidth="1"/>
    <col min="5639" max="5639" width="12.7109375" style="240" hidden="1" customWidth="1"/>
    <col min="5640" max="5640" width="7.7109375" style="240" hidden="1" customWidth="1"/>
    <col min="5641" max="5641" width="12.7109375" style="240" hidden="1" customWidth="1"/>
    <col min="5642" max="5642" width="7.5703125" style="240" hidden="1" customWidth="1"/>
    <col min="5643" max="5643" width="0.140625" style="240" hidden="1" customWidth="1"/>
    <col min="5644" max="5889" width="0" style="240" hidden="1"/>
    <col min="5890" max="5890" width="7.7109375" style="240" hidden="1" customWidth="1"/>
    <col min="5891" max="5891" width="12.7109375" style="240" hidden="1" customWidth="1"/>
    <col min="5892" max="5892" width="7.7109375" style="240" hidden="1" customWidth="1"/>
    <col min="5893" max="5893" width="12.7109375" style="240" hidden="1" customWidth="1"/>
    <col min="5894" max="5894" width="7.7109375" style="240" hidden="1" customWidth="1"/>
    <col min="5895" max="5895" width="12.7109375" style="240" hidden="1" customWidth="1"/>
    <col min="5896" max="5896" width="7.7109375" style="240" hidden="1" customWidth="1"/>
    <col min="5897" max="5897" width="12.7109375" style="240" hidden="1" customWidth="1"/>
    <col min="5898" max="5898" width="7.5703125" style="240" hidden="1" customWidth="1"/>
    <col min="5899" max="5899" width="0.140625" style="240" hidden="1" customWidth="1"/>
    <col min="5900" max="6145" width="0" style="240" hidden="1"/>
    <col min="6146" max="6146" width="7.7109375" style="240" hidden="1" customWidth="1"/>
    <col min="6147" max="6147" width="12.7109375" style="240" hidden="1" customWidth="1"/>
    <col min="6148" max="6148" width="7.7109375" style="240" hidden="1" customWidth="1"/>
    <col min="6149" max="6149" width="12.7109375" style="240" hidden="1" customWidth="1"/>
    <col min="6150" max="6150" width="7.7109375" style="240" hidden="1" customWidth="1"/>
    <col min="6151" max="6151" width="12.7109375" style="240" hidden="1" customWidth="1"/>
    <col min="6152" max="6152" width="7.7109375" style="240" hidden="1" customWidth="1"/>
    <col min="6153" max="6153" width="12.7109375" style="240" hidden="1" customWidth="1"/>
    <col min="6154" max="6154" width="7.5703125" style="240" hidden="1" customWidth="1"/>
    <col min="6155" max="6155" width="0.140625" style="240" hidden="1" customWidth="1"/>
    <col min="6156" max="6401" width="0" style="240" hidden="1"/>
    <col min="6402" max="6402" width="7.7109375" style="240" hidden="1" customWidth="1"/>
    <col min="6403" max="6403" width="12.7109375" style="240" hidden="1" customWidth="1"/>
    <col min="6404" max="6404" width="7.7109375" style="240" hidden="1" customWidth="1"/>
    <col min="6405" max="6405" width="12.7109375" style="240" hidden="1" customWidth="1"/>
    <col min="6406" max="6406" width="7.7109375" style="240" hidden="1" customWidth="1"/>
    <col min="6407" max="6407" width="12.7109375" style="240" hidden="1" customWidth="1"/>
    <col min="6408" max="6408" width="7.7109375" style="240" hidden="1" customWidth="1"/>
    <col min="6409" max="6409" width="12.7109375" style="240" hidden="1" customWidth="1"/>
    <col min="6410" max="6410" width="7.5703125" style="240" hidden="1" customWidth="1"/>
    <col min="6411" max="6411" width="0.140625" style="240" hidden="1" customWidth="1"/>
    <col min="6412" max="6657" width="0" style="240" hidden="1"/>
    <col min="6658" max="6658" width="7.7109375" style="240" hidden="1" customWidth="1"/>
    <col min="6659" max="6659" width="12.7109375" style="240" hidden="1" customWidth="1"/>
    <col min="6660" max="6660" width="7.7109375" style="240" hidden="1" customWidth="1"/>
    <col min="6661" max="6661" width="12.7109375" style="240" hidden="1" customWidth="1"/>
    <col min="6662" max="6662" width="7.7109375" style="240" hidden="1" customWidth="1"/>
    <col min="6663" max="6663" width="12.7109375" style="240" hidden="1" customWidth="1"/>
    <col min="6664" max="6664" width="7.7109375" style="240" hidden="1" customWidth="1"/>
    <col min="6665" max="6665" width="12.7109375" style="240" hidden="1" customWidth="1"/>
    <col min="6666" max="6666" width="7.5703125" style="240" hidden="1" customWidth="1"/>
    <col min="6667" max="6667" width="0.140625" style="240" hidden="1" customWidth="1"/>
    <col min="6668" max="6913" width="0" style="240" hidden="1"/>
    <col min="6914" max="6914" width="7.7109375" style="240" hidden="1" customWidth="1"/>
    <col min="6915" max="6915" width="12.7109375" style="240" hidden="1" customWidth="1"/>
    <col min="6916" max="6916" width="7.7109375" style="240" hidden="1" customWidth="1"/>
    <col min="6917" max="6917" width="12.7109375" style="240" hidden="1" customWidth="1"/>
    <col min="6918" max="6918" width="7.7109375" style="240" hidden="1" customWidth="1"/>
    <col min="6919" max="6919" width="12.7109375" style="240" hidden="1" customWidth="1"/>
    <col min="6920" max="6920" width="7.7109375" style="240" hidden="1" customWidth="1"/>
    <col min="6921" max="6921" width="12.7109375" style="240" hidden="1" customWidth="1"/>
    <col min="6922" max="6922" width="7.5703125" style="240" hidden="1" customWidth="1"/>
    <col min="6923" max="6923" width="0.140625" style="240" hidden="1" customWidth="1"/>
    <col min="6924" max="7169" width="0" style="240" hidden="1"/>
    <col min="7170" max="7170" width="7.7109375" style="240" hidden="1" customWidth="1"/>
    <col min="7171" max="7171" width="12.7109375" style="240" hidden="1" customWidth="1"/>
    <col min="7172" max="7172" width="7.7109375" style="240" hidden="1" customWidth="1"/>
    <col min="7173" max="7173" width="12.7109375" style="240" hidden="1" customWidth="1"/>
    <col min="7174" max="7174" width="7.7109375" style="240" hidden="1" customWidth="1"/>
    <col min="7175" max="7175" width="12.7109375" style="240" hidden="1" customWidth="1"/>
    <col min="7176" max="7176" width="7.7109375" style="240" hidden="1" customWidth="1"/>
    <col min="7177" max="7177" width="12.7109375" style="240" hidden="1" customWidth="1"/>
    <col min="7178" max="7178" width="7.5703125" style="240" hidden="1" customWidth="1"/>
    <col min="7179" max="7179" width="0.140625" style="240" hidden="1" customWidth="1"/>
    <col min="7180" max="7425" width="0" style="240" hidden="1"/>
    <col min="7426" max="7426" width="7.7109375" style="240" hidden="1" customWidth="1"/>
    <col min="7427" max="7427" width="12.7109375" style="240" hidden="1" customWidth="1"/>
    <col min="7428" max="7428" width="7.7109375" style="240" hidden="1" customWidth="1"/>
    <col min="7429" max="7429" width="12.7109375" style="240" hidden="1" customWidth="1"/>
    <col min="7430" max="7430" width="7.7109375" style="240" hidden="1" customWidth="1"/>
    <col min="7431" max="7431" width="12.7109375" style="240" hidden="1" customWidth="1"/>
    <col min="7432" max="7432" width="7.7109375" style="240" hidden="1" customWidth="1"/>
    <col min="7433" max="7433" width="12.7109375" style="240" hidden="1" customWidth="1"/>
    <col min="7434" max="7434" width="7.5703125" style="240" hidden="1" customWidth="1"/>
    <col min="7435" max="7435" width="0.140625" style="240" hidden="1" customWidth="1"/>
    <col min="7436" max="7681" width="0" style="240" hidden="1"/>
    <col min="7682" max="7682" width="7.7109375" style="240" hidden="1" customWidth="1"/>
    <col min="7683" max="7683" width="12.7109375" style="240" hidden="1" customWidth="1"/>
    <col min="7684" max="7684" width="7.7109375" style="240" hidden="1" customWidth="1"/>
    <col min="7685" max="7685" width="12.7109375" style="240" hidden="1" customWidth="1"/>
    <col min="7686" max="7686" width="7.7109375" style="240" hidden="1" customWidth="1"/>
    <col min="7687" max="7687" width="12.7109375" style="240" hidden="1" customWidth="1"/>
    <col min="7688" max="7688" width="7.7109375" style="240" hidden="1" customWidth="1"/>
    <col min="7689" max="7689" width="12.7109375" style="240" hidden="1" customWidth="1"/>
    <col min="7690" max="7690" width="7.5703125" style="240" hidden="1" customWidth="1"/>
    <col min="7691" max="7691" width="0.140625" style="240" hidden="1" customWidth="1"/>
    <col min="7692" max="7937" width="0" style="240" hidden="1"/>
    <col min="7938" max="7938" width="7.7109375" style="240" hidden="1" customWidth="1"/>
    <col min="7939" max="7939" width="12.7109375" style="240" hidden="1" customWidth="1"/>
    <col min="7940" max="7940" width="7.7109375" style="240" hidden="1" customWidth="1"/>
    <col min="7941" max="7941" width="12.7109375" style="240" hidden="1" customWidth="1"/>
    <col min="7942" max="7942" width="7.7109375" style="240" hidden="1" customWidth="1"/>
    <col min="7943" max="7943" width="12.7109375" style="240" hidden="1" customWidth="1"/>
    <col min="7944" max="7944" width="7.7109375" style="240" hidden="1" customWidth="1"/>
    <col min="7945" max="7945" width="12.7109375" style="240" hidden="1" customWidth="1"/>
    <col min="7946" max="7946" width="7.5703125" style="240" hidden="1" customWidth="1"/>
    <col min="7947" max="7947" width="0.140625" style="240" hidden="1" customWidth="1"/>
    <col min="7948" max="8193" width="0" style="240" hidden="1"/>
    <col min="8194" max="8194" width="7.7109375" style="240" hidden="1" customWidth="1"/>
    <col min="8195" max="8195" width="12.7109375" style="240" hidden="1" customWidth="1"/>
    <col min="8196" max="8196" width="7.7109375" style="240" hidden="1" customWidth="1"/>
    <col min="8197" max="8197" width="12.7109375" style="240" hidden="1" customWidth="1"/>
    <col min="8198" max="8198" width="7.7109375" style="240" hidden="1" customWidth="1"/>
    <col min="8199" max="8199" width="12.7109375" style="240" hidden="1" customWidth="1"/>
    <col min="8200" max="8200" width="7.7109375" style="240" hidden="1" customWidth="1"/>
    <col min="8201" max="8201" width="12.7109375" style="240" hidden="1" customWidth="1"/>
    <col min="8202" max="8202" width="7.5703125" style="240" hidden="1" customWidth="1"/>
    <col min="8203" max="8203" width="0.140625" style="240" hidden="1" customWidth="1"/>
    <col min="8204" max="8449" width="0" style="240" hidden="1"/>
    <col min="8450" max="8450" width="7.7109375" style="240" hidden="1" customWidth="1"/>
    <col min="8451" max="8451" width="12.7109375" style="240" hidden="1" customWidth="1"/>
    <col min="8452" max="8452" width="7.7109375" style="240" hidden="1" customWidth="1"/>
    <col min="8453" max="8453" width="12.7109375" style="240" hidden="1" customWidth="1"/>
    <col min="8454" max="8454" width="7.7109375" style="240" hidden="1" customWidth="1"/>
    <col min="8455" max="8455" width="12.7109375" style="240" hidden="1" customWidth="1"/>
    <col min="8456" max="8456" width="7.7109375" style="240" hidden="1" customWidth="1"/>
    <col min="8457" max="8457" width="12.7109375" style="240" hidden="1" customWidth="1"/>
    <col min="8458" max="8458" width="7.5703125" style="240" hidden="1" customWidth="1"/>
    <col min="8459" max="8459" width="0.140625" style="240" hidden="1" customWidth="1"/>
    <col min="8460" max="8705" width="0" style="240" hidden="1"/>
    <col min="8706" max="8706" width="7.7109375" style="240" hidden="1" customWidth="1"/>
    <col min="8707" max="8707" width="12.7109375" style="240" hidden="1" customWidth="1"/>
    <col min="8708" max="8708" width="7.7109375" style="240" hidden="1" customWidth="1"/>
    <col min="8709" max="8709" width="12.7109375" style="240" hidden="1" customWidth="1"/>
    <col min="8710" max="8710" width="7.7109375" style="240" hidden="1" customWidth="1"/>
    <col min="8711" max="8711" width="12.7109375" style="240" hidden="1" customWidth="1"/>
    <col min="8712" max="8712" width="7.7109375" style="240" hidden="1" customWidth="1"/>
    <col min="8713" max="8713" width="12.7109375" style="240" hidden="1" customWidth="1"/>
    <col min="8714" max="8714" width="7.5703125" style="240" hidden="1" customWidth="1"/>
    <col min="8715" max="8715" width="0.140625" style="240" hidden="1" customWidth="1"/>
    <col min="8716" max="8961" width="0" style="240" hidden="1"/>
    <col min="8962" max="8962" width="7.7109375" style="240" hidden="1" customWidth="1"/>
    <col min="8963" max="8963" width="12.7109375" style="240" hidden="1" customWidth="1"/>
    <col min="8964" max="8964" width="7.7109375" style="240" hidden="1" customWidth="1"/>
    <col min="8965" max="8965" width="12.7109375" style="240" hidden="1" customWidth="1"/>
    <col min="8966" max="8966" width="7.7109375" style="240" hidden="1" customWidth="1"/>
    <col min="8967" max="8967" width="12.7109375" style="240" hidden="1" customWidth="1"/>
    <col min="8968" max="8968" width="7.7109375" style="240" hidden="1" customWidth="1"/>
    <col min="8969" max="8969" width="12.7109375" style="240" hidden="1" customWidth="1"/>
    <col min="8970" max="8970" width="7.5703125" style="240" hidden="1" customWidth="1"/>
    <col min="8971" max="8971" width="0.140625" style="240" hidden="1" customWidth="1"/>
    <col min="8972" max="9217" width="0" style="240" hidden="1"/>
    <col min="9218" max="9218" width="7.7109375" style="240" hidden="1" customWidth="1"/>
    <col min="9219" max="9219" width="12.7109375" style="240" hidden="1" customWidth="1"/>
    <col min="9220" max="9220" width="7.7109375" style="240" hidden="1" customWidth="1"/>
    <col min="9221" max="9221" width="12.7109375" style="240" hidden="1" customWidth="1"/>
    <col min="9222" max="9222" width="7.7109375" style="240" hidden="1" customWidth="1"/>
    <col min="9223" max="9223" width="12.7109375" style="240" hidden="1" customWidth="1"/>
    <col min="9224" max="9224" width="7.7109375" style="240" hidden="1" customWidth="1"/>
    <col min="9225" max="9225" width="12.7109375" style="240" hidden="1" customWidth="1"/>
    <col min="9226" max="9226" width="7.5703125" style="240" hidden="1" customWidth="1"/>
    <col min="9227" max="9227" width="0.140625" style="240" hidden="1" customWidth="1"/>
    <col min="9228" max="9473" width="0" style="240" hidden="1"/>
    <col min="9474" max="9474" width="7.7109375" style="240" hidden="1" customWidth="1"/>
    <col min="9475" max="9475" width="12.7109375" style="240" hidden="1" customWidth="1"/>
    <col min="9476" max="9476" width="7.7109375" style="240" hidden="1" customWidth="1"/>
    <col min="9477" max="9477" width="12.7109375" style="240" hidden="1" customWidth="1"/>
    <col min="9478" max="9478" width="7.7109375" style="240" hidden="1" customWidth="1"/>
    <col min="9479" max="9479" width="12.7109375" style="240" hidden="1" customWidth="1"/>
    <col min="9480" max="9480" width="7.7109375" style="240" hidden="1" customWidth="1"/>
    <col min="9481" max="9481" width="12.7109375" style="240" hidden="1" customWidth="1"/>
    <col min="9482" max="9482" width="7.5703125" style="240" hidden="1" customWidth="1"/>
    <col min="9483" max="9483" width="0.140625" style="240" hidden="1" customWidth="1"/>
    <col min="9484" max="9729" width="0" style="240" hidden="1"/>
    <col min="9730" max="9730" width="7.7109375" style="240" hidden="1" customWidth="1"/>
    <col min="9731" max="9731" width="12.7109375" style="240" hidden="1" customWidth="1"/>
    <col min="9732" max="9732" width="7.7109375" style="240" hidden="1" customWidth="1"/>
    <col min="9733" max="9733" width="12.7109375" style="240" hidden="1" customWidth="1"/>
    <col min="9734" max="9734" width="7.7109375" style="240" hidden="1" customWidth="1"/>
    <col min="9735" max="9735" width="12.7109375" style="240" hidden="1" customWidth="1"/>
    <col min="9736" max="9736" width="7.7109375" style="240" hidden="1" customWidth="1"/>
    <col min="9737" max="9737" width="12.7109375" style="240" hidden="1" customWidth="1"/>
    <col min="9738" max="9738" width="7.5703125" style="240" hidden="1" customWidth="1"/>
    <col min="9739" max="9739" width="0.140625" style="240" hidden="1" customWidth="1"/>
    <col min="9740" max="9985" width="0" style="240" hidden="1"/>
    <col min="9986" max="9986" width="7.7109375" style="240" hidden="1" customWidth="1"/>
    <col min="9987" max="9987" width="12.7109375" style="240" hidden="1" customWidth="1"/>
    <col min="9988" max="9988" width="7.7109375" style="240" hidden="1" customWidth="1"/>
    <col min="9989" max="9989" width="12.7109375" style="240" hidden="1" customWidth="1"/>
    <col min="9990" max="9990" width="7.7109375" style="240" hidden="1" customWidth="1"/>
    <col min="9991" max="9991" width="12.7109375" style="240" hidden="1" customWidth="1"/>
    <col min="9992" max="9992" width="7.7109375" style="240" hidden="1" customWidth="1"/>
    <col min="9993" max="9993" width="12.7109375" style="240" hidden="1" customWidth="1"/>
    <col min="9994" max="9994" width="7.5703125" style="240" hidden="1" customWidth="1"/>
    <col min="9995" max="9995" width="0.140625" style="240" hidden="1" customWidth="1"/>
    <col min="9996" max="10241" width="0" style="240" hidden="1"/>
    <col min="10242" max="10242" width="7.7109375" style="240" hidden="1" customWidth="1"/>
    <col min="10243" max="10243" width="12.7109375" style="240" hidden="1" customWidth="1"/>
    <col min="10244" max="10244" width="7.7109375" style="240" hidden="1" customWidth="1"/>
    <col min="10245" max="10245" width="12.7109375" style="240" hidden="1" customWidth="1"/>
    <col min="10246" max="10246" width="7.7109375" style="240" hidden="1" customWidth="1"/>
    <col min="10247" max="10247" width="12.7109375" style="240" hidden="1" customWidth="1"/>
    <col min="10248" max="10248" width="7.7109375" style="240" hidden="1" customWidth="1"/>
    <col min="10249" max="10249" width="12.7109375" style="240" hidden="1" customWidth="1"/>
    <col min="10250" max="10250" width="7.5703125" style="240" hidden="1" customWidth="1"/>
    <col min="10251" max="10251" width="0.140625" style="240" hidden="1" customWidth="1"/>
    <col min="10252" max="10497" width="0" style="240" hidden="1"/>
    <col min="10498" max="10498" width="7.7109375" style="240" hidden="1" customWidth="1"/>
    <col min="10499" max="10499" width="12.7109375" style="240" hidden="1" customWidth="1"/>
    <col min="10500" max="10500" width="7.7109375" style="240" hidden="1" customWidth="1"/>
    <col min="10501" max="10501" width="12.7109375" style="240" hidden="1" customWidth="1"/>
    <col min="10502" max="10502" width="7.7109375" style="240" hidden="1" customWidth="1"/>
    <col min="10503" max="10503" width="12.7109375" style="240" hidden="1" customWidth="1"/>
    <col min="10504" max="10504" width="7.7109375" style="240" hidden="1" customWidth="1"/>
    <col min="10505" max="10505" width="12.7109375" style="240" hidden="1" customWidth="1"/>
    <col min="10506" max="10506" width="7.5703125" style="240" hidden="1" customWidth="1"/>
    <col min="10507" max="10507" width="0.140625" style="240" hidden="1" customWidth="1"/>
    <col min="10508" max="10753" width="0" style="240" hidden="1"/>
    <col min="10754" max="10754" width="7.7109375" style="240" hidden="1" customWidth="1"/>
    <col min="10755" max="10755" width="12.7109375" style="240" hidden="1" customWidth="1"/>
    <col min="10756" max="10756" width="7.7109375" style="240" hidden="1" customWidth="1"/>
    <col min="10757" max="10757" width="12.7109375" style="240" hidden="1" customWidth="1"/>
    <col min="10758" max="10758" width="7.7109375" style="240" hidden="1" customWidth="1"/>
    <col min="10759" max="10759" width="12.7109375" style="240" hidden="1" customWidth="1"/>
    <col min="10760" max="10760" width="7.7109375" style="240" hidden="1" customWidth="1"/>
    <col min="10761" max="10761" width="12.7109375" style="240" hidden="1" customWidth="1"/>
    <col min="10762" max="10762" width="7.5703125" style="240" hidden="1" customWidth="1"/>
    <col min="10763" max="10763" width="0.140625" style="240" hidden="1" customWidth="1"/>
    <col min="10764" max="11009" width="0" style="240" hidden="1"/>
    <col min="11010" max="11010" width="7.7109375" style="240" hidden="1" customWidth="1"/>
    <col min="11011" max="11011" width="12.7109375" style="240" hidden="1" customWidth="1"/>
    <col min="11012" max="11012" width="7.7109375" style="240" hidden="1" customWidth="1"/>
    <col min="11013" max="11013" width="12.7109375" style="240" hidden="1" customWidth="1"/>
    <col min="11014" max="11014" width="7.7109375" style="240" hidden="1" customWidth="1"/>
    <col min="11015" max="11015" width="12.7109375" style="240" hidden="1" customWidth="1"/>
    <col min="11016" max="11016" width="7.7109375" style="240" hidden="1" customWidth="1"/>
    <col min="11017" max="11017" width="12.7109375" style="240" hidden="1" customWidth="1"/>
    <col min="11018" max="11018" width="7.5703125" style="240" hidden="1" customWidth="1"/>
    <col min="11019" max="11019" width="0.140625" style="240" hidden="1" customWidth="1"/>
    <col min="11020" max="11265" width="0" style="240" hidden="1"/>
    <col min="11266" max="11266" width="7.7109375" style="240" hidden="1" customWidth="1"/>
    <col min="11267" max="11267" width="12.7109375" style="240" hidden="1" customWidth="1"/>
    <col min="11268" max="11268" width="7.7109375" style="240" hidden="1" customWidth="1"/>
    <col min="11269" max="11269" width="12.7109375" style="240" hidden="1" customWidth="1"/>
    <col min="11270" max="11270" width="7.7109375" style="240" hidden="1" customWidth="1"/>
    <col min="11271" max="11271" width="12.7109375" style="240" hidden="1" customWidth="1"/>
    <col min="11272" max="11272" width="7.7109375" style="240" hidden="1" customWidth="1"/>
    <col min="11273" max="11273" width="12.7109375" style="240" hidden="1" customWidth="1"/>
    <col min="11274" max="11274" width="7.5703125" style="240" hidden="1" customWidth="1"/>
    <col min="11275" max="11275" width="0.140625" style="240" hidden="1" customWidth="1"/>
    <col min="11276" max="11521" width="0" style="240" hidden="1"/>
    <col min="11522" max="11522" width="7.7109375" style="240" hidden="1" customWidth="1"/>
    <col min="11523" max="11523" width="12.7109375" style="240" hidden="1" customWidth="1"/>
    <col min="11524" max="11524" width="7.7109375" style="240" hidden="1" customWidth="1"/>
    <col min="11525" max="11525" width="12.7109375" style="240" hidden="1" customWidth="1"/>
    <col min="11526" max="11526" width="7.7109375" style="240" hidden="1" customWidth="1"/>
    <col min="11527" max="11527" width="12.7109375" style="240" hidden="1" customWidth="1"/>
    <col min="11528" max="11528" width="7.7109375" style="240" hidden="1" customWidth="1"/>
    <col min="11529" max="11529" width="12.7109375" style="240" hidden="1" customWidth="1"/>
    <col min="11530" max="11530" width="7.5703125" style="240" hidden="1" customWidth="1"/>
    <col min="11531" max="11531" width="0.140625" style="240" hidden="1" customWidth="1"/>
    <col min="11532" max="11777" width="0" style="240" hidden="1"/>
    <col min="11778" max="11778" width="7.7109375" style="240" hidden="1" customWidth="1"/>
    <col min="11779" max="11779" width="12.7109375" style="240" hidden="1" customWidth="1"/>
    <col min="11780" max="11780" width="7.7109375" style="240" hidden="1" customWidth="1"/>
    <col min="11781" max="11781" width="12.7109375" style="240" hidden="1" customWidth="1"/>
    <col min="11782" max="11782" width="7.7109375" style="240" hidden="1" customWidth="1"/>
    <col min="11783" max="11783" width="12.7109375" style="240" hidden="1" customWidth="1"/>
    <col min="11784" max="11784" width="7.7109375" style="240" hidden="1" customWidth="1"/>
    <col min="11785" max="11785" width="12.7109375" style="240" hidden="1" customWidth="1"/>
    <col min="11786" max="11786" width="7.5703125" style="240" hidden="1" customWidth="1"/>
    <col min="11787" max="11787" width="0.140625" style="240" hidden="1" customWidth="1"/>
    <col min="11788" max="12033" width="0" style="240" hidden="1"/>
    <col min="12034" max="12034" width="7.7109375" style="240" hidden="1" customWidth="1"/>
    <col min="12035" max="12035" width="12.7109375" style="240" hidden="1" customWidth="1"/>
    <col min="12036" max="12036" width="7.7109375" style="240" hidden="1" customWidth="1"/>
    <col min="12037" max="12037" width="12.7109375" style="240" hidden="1" customWidth="1"/>
    <col min="12038" max="12038" width="7.7109375" style="240" hidden="1" customWidth="1"/>
    <col min="12039" max="12039" width="12.7109375" style="240" hidden="1" customWidth="1"/>
    <col min="12040" max="12040" width="7.7109375" style="240" hidden="1" customWidth="1"/>
    <col min="12041" max="12041" width="12.7109375" style="240" hidden="1" customWidth="1"/>
    <col min="12042" max="12042" width="7.5703125" style="240" hidden="1" customWidth="1"/>
    <col min="12043" max="12043" width="0.140625" style="240" hidden="1" customWidth="1"/>
    <col min="12044" max="12289" width="0" style="240" hidden="1"/>
    <col min="12290" max="12290" width="7.7109375" style="240" hidden="1" customWidth="1"/>
    <col min="12291" max="12291" width="12.7109375" style="240" hidden="1" customWidth="1"/>
    <col min="12292" max="12292" width="7.7109375" style="240" hidden="1" customWidth="1"/>
    <col min="12293" max="12293" width="12.7109375" style="240" hidden="1" customWidth="1"/>
    <col min="12294" max="12294" width="7.7109375" style="240" hidden="1" customWidth="1"/>
    <col min="12295" max="12295" width="12.7109375" style="240" hidden="1" customWidth="1"/>
    <col min="12296" max="12296" width="7.7109375" style="240" hidden="1" customWidth="1"/>
    <col min="12297" max="12297" width="12.7109375" style="240" hidden="1" customWidth="1"/>
    <col min="12298" max="12298" width="7.5703125" style="240" hidden="1" customWidth="1"/>
    <col min="12299" max="12299" width="0.140625" style="240" hidden="1" customWidth="1"/>
    <col min="12300" max="12545" width="0" style="240" hidden="1"/>
    <col min="12546" max="12546" width="7.7109375" style="240" hidden="1" customWidth="1"/>
    <col min="12547" max="12547" width="12.7109375" style="240" hidden="1" customWidth="1"/>
    <col min="12548" max="12548" width="7.7109375" style="240" hidden="1" customWidth="1"/>
    <col min="12549" max="12549" width="12.7109375" style="240" hidden="1" customWidth="1"/>
    <col min="12550" max="12550" width="7.7109375" style="240" hidden="1" customWidth="1"/>
    <col min="12551" max="12551" width="12.7109375" style="240" hidden="1" customWidth="1"/>
    <col min="12552" max="12552" width="7.7109375" style="240" hidden="1" customWidth="1"/>
    <col min="12553" max="12553" width="12.7109375" style="240" hidden="1" customWidth="1"/>
    <col min="12554" max="12554" width="7.5703125" style="240" hidden="1" customWidth="1"/>
    <col min="12555" max="12555" width="0.140625" style="240" hidden="1" customWidth="1"/>
    <col min="12556" max="12801" width="0" style="240" hidden="1"/>
    <col min="12802" max="12802" width="7.7109375" style="240" hidden="1" customWidth="1"/>
    <col min="12803" max="12803" width="12.7109375" style="240" hidden="1" customWidth="1"/>
    <col min="12804" max="12804" width="7.7109375" style="240" hidden="1" customWidth="1"/>
    <col min="12805" max="12805" width="12.7109375" style="240" hidden="1" customWidth="1"/>
    <col min="12806" max="12806" width="7.7109375" style="240" hidden="1" customWidth="1"/>
    <col min="12807" max="12807" width="12.7109375" style="240" hidden="1" customWidth="1"/>
    <col min="12808" max="12808" width="7.7109375" style="240" hidden="1" customWidth="1"/>
    <col min="12809" max="12809" width="12.7109375" style="240" hidden="1" customWidth="1"/>
    <col min="12810" max="12810" width="7.5703125" style="240" hidden="1" customWidth="1"/>
    <col min="12811" max="12811" width="0.140625" style="240" hidden="1" customWidth="1"/>
    <col min="12812" max="13057" width="0" style="240" hidden="1"/>
    <col min="13058" max="13058" width="7.7109375" style="240" hidden="1" customWidth="1"/>
    <col min="13059" max="13059" width="12.7109375" style="240" hidden="1" customWidth="1"/>
    <col min="13060" max="13060" width="7.7109375" style="240" hidden="1" customWidth="1"/>
    <col min="13061" max="13061" width="12.7109375" style="240" hidden="1" customWidth="1"/>
    <col min="13062" max="13062" width="7.7109375" style="240" hidden="1" customWidth="1"/>
    <col min="13063" max="13063" width="12.7109375" style="240" hidden="1" customWidth="1"/>
    <col min="13064" max="13064" width="7.7109375" style="240" hidden="1" customWidth="1"/>
    <col min="13065" max="13065" width="12.7109375" style="240" hidden="1" customWidth="1"/>
    <col min="13066" max="13066" width="7.5703125" style="240" hidden="1" customWidth="1"/>
    <col min="13067" max="13067" width="0.140625" style="240" hidden="1" customWidth="1"/>
    <col min="13068" max="13313" width="0" style="240" hidden="1"/>
    <col min="13314" max="13314" width="7.7109375" style="240" hidden="1" customWidth="1"/>
    <col min="13315" max="13315" width="12.7109375" style="240" hidden="1" customWidth="1"/>
    <col min="13316" max="13316" width="7.7109375" style="240" hidden="1" customWidth="1"/>
    <col min="13317" max="13317" width="12.7109375" style="240" hidden="1" customWidth="1"/>
    <col min="13318" max="13318" width="7.7109375" style="240" hidden="1" customWidth="1"/>
    <col min="13319" max="13319" width="12.7109375" style="240" hidden="1" customWidth="1"/>
    <col min="13320" max="13320" width="7.7109375" style="240" hidden="1" customWidth="1"/>
    <col min="13321" max="13321" width="12.7109375" style="240" hidden="1" customWidth="1"/>
    <col min="13322" max="13322" width="7.5703125" style="240" hidden="1" customWidth="1"/>
    <col min="13323" max="13323" width="0.140625" style="240" hidden="1" customWidth="1"/>
    <col min="13324" max="13569" width="0" style="240" hidden="1"/>
    <col min="13570" max="13570" width="7.7109375" style="240" hidden="1" customWidth="1"/>
    <col min="13571" max="13571" width="12.7109375" style="240" hidden="1" customWidth="1"/>
    <col min="13572" max="13572" width="7.7109375" style="240" hidden="1" customWidth="1"/>
    <col min="13573" max="13573" width="12.7109375" style="240" hidden="1" customWidth="1"/>
    <col min="13574" max="13574" width="7.7109375" style="240" hidden="1" customWidth="1"/>
    <col min="13575" max="13575" width="12.7109375" style="240" hidden="1" customWidth="1"/>
    <col min="13576" max="13576" width="7.7109375" style="240" hidden="1" customWidth="1"/>
    <col min="13577" max="13577" width="12.7109375" style="240" hidden="1" customWidth="1"/>
    <col min="13578" max="13578" width="7.5703125" style="240" hidden="1" customWidth="1"/>
    <col min="13579" max="13579" width="0.140625" style="240" hidden="1" customWidth="1"/>
    <col min="13580" max="13825" width="0" style="240" hidden="1"/>
    <col min="13826" max="13826" width="7.7109375" style="240" hidden="1" customWidth="1"/>
    <col min="13827" max="13827" width="12.7109375" style="240" hidden="1" customWidth="1"/>
    <col min="13828" max="13828" width="7.7109375" style="240" hidden="1" customWidth="1"/>
    <col min="13829" max="13829" width="12.7109375" style="240" hidden="1" customWidth="1"/>
    <col min="13830" max="13830" width="7.7109375" style="240" hidden="1" customWidth="1"/>
    <col min="13831" max="13831" width="12.7109375" style="240" hidden="1" customWidth="1"/>
    <col min="13832" max="13832" width="7.7109375" style="240" hidden="1" customWidth="1"/>
    <col min="13833" max="13833" width="12.7109375" style="240" hidden="1" customWidth="1"/>
    <col min="13834" max="13834" width="7.5703125" style="240" hidden="1" customWidth="1"/>
    <col min="13835" max="13835" width="0.140625" style="240" hidden="1" customWidth="1"/>
    <col min="13836" max="14081" width="0" style="240" hidden="1"/>
    <col min="14082" max="14082" width="7.7109375" style="240" hidden="1" customWidth="1"/>
    <col min="14083" max="14083" width="12.7109375" style="240" hidden="1" customWidth="1"/>
    <col min="14084" max="14084" width="7.7109375" style="240" hidden="1" customWidth="1"/>
    <col min="14085" max="14085" width="12.7109375" style="240" hidden="1" customWidth="1"/>
    <col min="14086" max="14086" width="7.7109375" style="240" hidden="1" customWidth="1"/>
    <col min="14087" max="14087" width="12.7109375" style="240" hidden="1" customWidth="1"/>
    <col min="14088" max="14088" width="7.7109375" style="240" hidden="1" customWidth="1"/>
    <col min="14089" max="14089" width="12.7109375" style="240" hidden="1" customWidth="1"/>
    <col min="14090" max="14090" width="7.5703125" style="240" hidden="1" customWidth="1"/>
    <col min="14091" max="14091" width="0.140625" style="240" hidden="1" customWidth="1"/>
    <col min="14092" max="14337" width="0" style="240" hidden="1"/>
    <col min="14338" max="14338" width="7.7109375" style="240" hidden="1" customWidth="1"/>
    <col min="14339" max="14339" width="12.7109375" style="240" hidden="1" customWidth="1"/>
    <col min="14340" max="14340" width="7.7109375" style="240" hidden="1" customWidth="1"/>
    <col min="14341" max="14341" width="12.7109375" style="240" hidden="1" customWidth="1"/>
    <col min="14342" max="14342" width="7.7109375" style="240" hidden="1" customWidth="1"/>
    <col min="14343" max="14343" width="12.7109375" style="240" hidden="1" customWidth="1"/>
    <col min="14344" max="14344" width="7.7109375" style="240" hidden="1" customWidth="1"/>
    <col min="14345" max="14345" width="12.7109375" style="240" hidden="1" customWidth="1"/>
    <col min="14346" max="14346" width="7.5703125" style="240" hidden="1" customWidth="1"/>
    <col min="14347" max="14347" width="0.140625" style="240" hidden="1" customWidth="1"/>
    <col min="14348" max="14593" width="0" style="240" hidden="1"/>
    <col min="14594" max="14594" width="7.7109375" style="240" hidden="1" customWidth="1"/>
    <col min="14595" max="14595" width="12.7109375" style="240" hidden="1" customWidth="1"/>
    <col min="14596" max="14596" width="7.7109375" style="240" hidden="1" customWidth="1"/>
    <col min="14597" max="14597" width="12.7109375" style="240" hidden="1" customWidth="1"/>
    <col min="14598" max="14598" width="7.7109375" style="240" hidden="1" customWidth="1"/>
    <col min="14599" max="14599" width="12.7109375" style="240" hidden="1" customWidth="1"/>
    <col min="14600" max="14600" width="7.7109375" style="240" hidden="1" customWidth="1"/>
    <col min="14601" max="14601" width="12.7109375" style="240" hidden="1" customWidth="1"/>
    <col min="14602" max="14602" width="7.5703125" style="240" hidden="1" customWidth="1"/>
    <col min="14603" max="14603" width="0.140625" style="240" hidden="1" customWidth="1"/>
    <col min="14604" max="14849" width="0" style="240" hidden="1"/>
    <col min="14850" max="14850" width="7.7109375" style="240" hidden="1" customWidth="1"/>
    <col min="14851" max="14851" width="12.7109375" style="240" hidden="1" customWidth="1"/>
    <col min="14852" max="14852" width="7.7109375" style="240" hidden="1" customWidth="1"/>
    <col min="14853" max="14853" width="12.7109375" style="240" hidden="1" customWidth="1"/>
    <col min="14854" max="14854" width="7.7109375" style="240" hidden="1" customWidth="1"/>
    <col min="14855" max="14855" width="12.7109375" style="240" hidden="1" customWidth="1"/>
    <col min="14856" max="14856" width="7.7109375" style="240" hidden="1" customWidth="1"/>
    <col min="14857" max="14857" width="12.7109375" style="240" hidden="1" customWidth="1"/>
    <col min="14858" max="14858" width="7.5703125" style="240" hidden="1" customWidth="1"/>
    <col min="14859" max="14859" width="0.140625" style="240" hidden="1" customWidth="1"/>
    <col min="14860" max="15105" width="0" style="240" hidden="1"/>
    <col min="15106" max="15106" width="7.7109375" style="240" hidden="1" customWidth="1"/>
    <col min="15107" max="15107" width="12.7109375" style="240" hidden="1" customWidth="1"/>
    <col min="15108" max="15108" width="7.7109375" style="240" hidden="1" customWidth="1"/>
    <col min="15109" max="15109" width="12.7109375" style="240" hidden="1" customWidth="1"/>
    <col min="15110" max="15110" width="7.7109375" style="240" hidden="1" customWidth="1"/>
    <col min="15111" max="15111" width="12.7109375" style="240" hidden="1" customWidth="1"/>
    <col min="15112" max="15112" width="7.7109375" style="240" hidden="1" customWidth="1"/>
    <col min="15113" max="15113" width="12.7109375" style="240" hidden="1" customWidth="1"/>
    <col min="15114" max="15114" width="7.5703125" style="240" hidden="1" customWidth="1"/>
    <col min="15115" max="15115" width="0.140625" style="240" hidden="1" customWidth="1"/>
    <col min="15116" max="15361" width="0" style="240" hidden="1"/>
    <col min="15362" max="15362" width="7.7109375" style="240" hidden="1" customWidth="1"/>
    <col min="15363" max="15363" width="12.7109375" style="240" hidden="1" customWidth="1"/>
    <col min="15364" max="15364" width="7.7109375" style="240" hidden="1" customWidth="1"/>
    <col min="15365" max="15365" width="12.7109375" style="240" hidden="1" customWidth="1"/>
    <col min="15366" max="15366" width="7.7109375" style="240" hidden="1" customWidth="1"/>
    <col min="15367" max="15367" width="12.7109375" style="240" hidden="1" customWidth="1"/>
    <col min="15368" max="15368" width="7.7109375" style="240" hidden="1" customWidth="1"/>
    <col min="15369" max="15369" width="12.7109375" style="240" hidden="1" customWidth="1"/>
    <col min="15370" max="15370" width="7.5703125" style="240" hidden="1" customWidth="1"/>
    <col min="15371" max="15371" width="0.140625" style="240" hidden="1" customWidth="1"/>
    <col min="15372" max="15617" width="0" style="240" hidden="1"/>
    <col min="15618" max="15618" width="7.7109375" style="240" hidden="1" customWidth="1"/>
    <col min="15619" max="15619" width="12.7109375" style="240" hidden="1" customWidth="1"/>
    <col min="15620" max="15620" width="7.7109375" style="240" hidden="1" customWidth="1"/>
    <col min="15621" max="15621" width="12.7109375" style="240" hidden="1" customWidth="1"/>
    <col min="15622" max="15622" width="7.7109375" style="240" hidden="1" customWidth="1"/>
    <col min="15623" max="15623" width="12.7109375" style="240" hidden="1" customWidth="1"/>
    <col min="15624" max="15624" width="7.7109375" style="240" hidden="1" customWidth="1"/>
    <col min="15625" max="15625" width="12.7109375" style="240" hidden="1" customWidth="1"/>
    <col min="15626" max="15626" width="7.5703125" style="240" hidden="1" customWidth="1"/>
    <col min="15627" max="15627" width="0.140625" style="240" hidden="1" customWidth="1"/>
    <col min="15628" max="15873" width="0" style="240" hidden="1"/>
    <col min="15874" max="15874" width="7.7109375" style="240" hidden="1" customWidth="1"/>
    <col min="15875" max="15875" width="12.7109375" style="240" hidden="1" customWidth="1"/>
    <col min="15876" max="15876" width="7.7109375" style="240" hidden="1" customWidth="1"/>
    <col min="15877" max="15877" width="12.7109375" style="240" hidden="1" customWidth="1"/>
    <col min="15878" max="15878" width="7.7109375" style="240" hidden="1" customWidth="1"/>
    <col min="15879" max="15879" width="12.7109375" style="240" hidden="1" customWidth="1"/>
    <col min="15880" max="15880" width="7.7109375" style="240" hidden="1" customWidth="1"/>
    <col min="15881" max="15881" width="12.7109375" style="240" hidden="1" customWidth="1"/>
    <col min="15882" max="15882" width="7.5703125" style="240" hidden="1" customWidth="1"/>
    <col min="15883" max="15883" width="0.140625" style="240" hidden="1" customWidth="1"/>
    <col min="15884" max="16129" width="0" style="240" hidden="1"/>
    <col min="16130" max="16130" width="7.7109375" style="240" hidden="1" customWidth="1"/>
    <col min="16131" max="16131" width="12.7109375" style="240" hidden="1" customWidth="1"/>
    <col min="16132" max="16132" width="7.7109375" style="240" hidden="1" customWidth="1"/>
    <col min="16133" max="16133" width="12.7109375" style="240" hidden="1" customWidth="1"/>
    <col min="16134" max="16134" width="7.7109375" style="240" hidden="1" customWidth="1"/>
    <col min="16135" max="16135" width="12.7109375" style="240" hidden="1" customWidth="1"/>
    <col min="16136" max="16136" width="7.7109375" style="240" hidden="1" customWidth="1"/>
    <col min="16137" max="16137" width="12.7109375" style="240" hidden="1" customWidth="1"/>
    <col min="16138" max="16138" width="7.5703125" style="240" hidden="1" customWidth="1"/>
    <col min="16139" max="16139" width="0.140625" style="240" hidden="1" customWidth="1"/>
    <col min="16140" max="16384" width="0" style="240" hidden="1"/>
  </cols>
  <sheetData>
    <row r="1" spans="1:10" ht="22.5" customHeight="1" x14ac:dyDescent="0.2">
      <c r="A1" s="345" t="s">
        <v>160</v>
      </c>
      <c r="B1" s="346"/>
      <c r="C1" s="346"/>
      <c r="D1" s="346"/>
      <c r="E1" s="346"/>
      <c r="F1" s="346"/>
      <c r="G1" s="346"/>
      <c r="H1" s="346"/>
      <c r="I1" s="346"/>
      <c r="J1" s="347"/>
    </row>
    <row r="2" spans="1:10" ht="22.5" customHeight="1" thickBot="1" x14ac:dyDescent="0.25">
      <c r="A2" s="348"/>
      <c r="B2" s="349"/>
      <c r="C2" s="349"/>
      <c r="D2" s="349"/>
      <c r="E2" s="349"/>
      <c r="F2" s="349"/>
      <c r="G2" s="349"/>
      <c r="H2" s="349"/>
      <c r="I2" s="349"/>
      <c r="J2" s="350"/>
    </row>
    <row r="3" spans="1:10" s="243" customFormat="1" ht="6.6" customHeight="1" x14ac:dyDescent="0.2">
      <c r="A3" s="363"/>
      <c r="B3" s="364"/>
      <c r="C3" s="364"/>
      <c r="D3" s="364"/>
      <c r="E3" s="364"/>
      <c r="F3" s="364"/>
      <c r="G3" s="364"/>
      <c r="H3" s="241"/>
      <c r="I3" s="241"/>
      <c r="J3" s="242"/>
    </row>
    <row r="4" spans="1:10" s="243" customFormat="1" ht="4.5" customHeight="1" x14ac:dyDescent="0.2">
      <c r="A4" s="358"/>
      <c r="B4" s="359"/>
      <c r="C4" s="359"/>
      <c r="D4" s="359"/>
      <c r="E4" s="359"/>
      <c r="F4" s="359"/>
      <c r="G4" s="359"/>
      <c r="H4" s="244"/>
      <c r="I4" s="244"/>
      <c r="J4" s="245"/>
    </row>
    <row r="5" spans="1:10" s="263" customFormat="1" ht="33.75" customHeight="1" x14ac:dyDescent="0.2">
      <c r="A5" s="360" t="s">
        <v>156</v>
      </c>
      <c r="B5" s="361"/>
      <c r="C5" s="361"/>
      <c r="D5" s="361"/>
      <c r="E5" s="361"/>
      <c r="F5" s="361"/>
      <c r="G5" s="361"/>
      <c r="H5" s="361"/>
      <c r="I5" s="361"/>
      <c r="J5" s="362"/>
    </row>
    <row r="6" spans="1:10" s="263" customFormat="1" ht="42.75" customHeight="1" x14ac:dyDescent="0.2">
      <c r="A6" s="360" t="s">
        <v>189</v>
      </c>
      <c r="B6" s="361"/>
      <c r="C6" s="361"/>
      <c r="D6" s="361"/>
      <c r="E6" s="361"/>
      <c r="F6" s="361"/>
      <c r="G6" s="361"/>
      <c r="H6" s="361"/>
      <c r="I6" s="361"/>
      <c r="J6" s="362"/>
    </row>
    <row r="7" spans="1:10" s="263" customFormat="1" ht="54" customHeight="1" x14ac:dyDescent="0.2">
      <c r="A7" s="360" t="s">
        <v>157</v>
      </c>
      <c r="B7" s="361"/>
      <c r="C7" s="361"/>
      <c r="D7" s="361"/>
      <c r="E7" s="361"/>
      <c r="F7" s="361"/>
      <c r="G7" s="361"/>
      <c r="H7" s="361"/>
      <c r="I7" s="361"/>
      <c r="J7" s="362"/>
    </row>
    <row r="8" spans="1:10" s="263" customFormat="1" ht="39" customHeight="1" thickBot="1" x14ac:dyDescent="0.25">
      <c r="A8" s="360" t="s">
        <v>190</v>
      </c>
      <c r="B8" s="361"/>
      <c r="C8" s="361"/>
      <c r="D8" s="361"/>
      <c r="E8" s="361"/>
      <c r="F8" s="361"/>
      <c r="G8" s="361"/>
      <c r="H8" s="361"/>
      <c r="I8" s="361"/>
      <c r="J8" s="362"/>
    </row>
    <row r="9" spans="1:10" s="263" customFormat="1" ht="17.25" customHeight="1" thickBot="1" x14ac:dyDescent="0.25">
      <c r="A9" s="353" t="s">
        <v>158</v>
      </c>
      <c r="B9" s="354"/>
      <c r="C9" s="354"/>
      <c r="D9" s="354"/>
      <c r="E9" s="354"/>
      <c r="F9" s="354"/>
      <c r="G9" s="354"/>
      <c r="H9" s="354"/>
      <c r="I9" s="354"/>
      <c r="J9" s="355"/>
    </row>
    <row r="10" spans="1:10" s="243" customFormat="1" ht="6" customHeight="1" thickBot="1" x14ac:dyDescent="0.25">
      <c r="A10" s="356"/>
      <c r="B10" s="357"/>
      <c r="C10" s="357"/>
      <c r="D10" s="357"/>
      <c r="E10" s="357"/>
      <c r="F10" s="357"/>
      <c r="G10" s="357"/>
      <c r="H10" s="246"/>
      <c r="I10" s="246"/>
      <c r="J10" s="247"/>
    </row>
    <row r="11" spans="1:10" s="251" customFormat="1" ht="8.1" customHeight="1" x14ac:dyDescent="0.25">
      <c r="A11" s="248"/>
      <c r="B11" s="249"/>
      <c r="C11" s="249"/>
      <c r="D11" s="249"/>
      <c r="E11" s="249"/>
      <c r="F11" s="249"/>
      <c r="G11" s="249"/>
      <c r="H11" s="249"/>
      <c r="I11" s="249"/>
      <c r="J11" s="250"/>
    </row>
    <row r="12" spans="1:10" s="251" customFormat="1" ht="15" customHeight="1" x14ac:dyDescent="0.2">
      <c r="A12" s="252"/>
      <c r="B12" s="351" t="s">
        <v>161</v>
      </c>
      <c r="C12" s="352"/>
      <c r="D12" s="253"/>
      <c r="E12" s="351" t="s">
        <v>162</v>
      </c>
      <c r="F12" s="352"/>
      <c r="G12" s="253"/>
      <c r="H12" s="351" t="s">
        <v>163</v>
      </c>
      <c r="I12" s="352"/>
      <c r="J12" s="255"/>
    </row>
    <row r="13" spans="1:10" s="251" customFormat="1" ht="8.1" customHeight="1" x14ac:dyDescent="0.2">
      <c r="A13" s="252"/>
      <c r="B13" s="254"/>
      <c r="C13" s="256"/>
      <c r="D13" s="254"/>
      <c r="E13" s="254"/>
      <c r="F13" s="254"/>
      <c r="G13" s="254"/>
      <c r="H13" s="254"/>
      <c r="I13" s="254"/>
      <c r="J13" s="255"/>
    </row>
    <row r="14" spans="1:10" s="251" customFormat="1" ht="8.1" customHeight="1" x14ac:dyDescent="0.2">
      <c r="A14" s="365"/>
      <c r="B14" s="366"/>
      <c r="C14" s="366"/>
      <c r="D14" s="366"/>
      <c r="E14" s="366"/>
      <c r="F14" s="366"/>
      <c r="G14" s="366"/>
      <c r="H14" s="366"/>
      <c r="I14" s="366"/>
      <c r="J14" s="367"/>
    </row>
    <row r="15" spans="1:10" s="251" customFormat="1" ht="15" customHeight="1" x14ac:dyDescent="0.2">
      <c r="A15" s="252"/>
      <c r="B15" s="351" t="s">
        <v>166</v>
      </c>
      <c r="C15" s="352"/>
      <c r="D15" s="253"/>
      <c r="E15" s="351" t="s">
        <v>164</v>
      </c>
      <c r="F15" s="352"/>
      <c r="G15" s="253"/>
      <c r="H15" s="351" t="s">
        <v>165</v>
      </c>
      <c r="I15" s="352"/>
      <c r="J15" s="255"/>
    </row>
    <row r="16" spans="1:10" s="251" customFormat="1" ht="8.1" customHeight="1" thickBot="1" x14ac:dyDescent="0.25">
      <c r="A16" s="257"/>
      <c r="B16" s="258"/>
      <c r="C16" s="258"/>
      <c r="D16" s="258"/>
      <c r="E16" s="258"/>
      <c r="F16" s="258"/>
      <c r="G16" s="258"/>
      <c r="H16" s="258"/>
      <c r="I16" s="258"/>
      <c r="J16" s="259"/>
    </row>
    <row r="17" spans="1:10" s="251" customFormat="1" ht="3" customHeight="1" thickBot="1" x14ac:dyDescent="0.25">
      <c r="A17" s="260"/>
      <c r="B17" s="261"/>
      <c r="C17" s="261"/>
      <c r="D17" s="261"/>
      <c r="E17" s="261"/>
      <c r="F17" s="261"/>
      <c r="G17" s="261"/>
      <c r="H17" s="261"/>
      <c r="I17" s="261"/>
      <c r="J17" s="262"/>
    </row>
    <row r="18" spans="1:10" s="243" customFormat="1" ht="0.2" customHeight="1" x14ac:dyDescent="0.2"/>
    <row r="19" spans="1:10" hidden="1" x14ac:dyDescent="0.2"/>
    <row r="20" spans="1:10" ht="12.75" customHeight="1" x14ac:dyDescent="0.2">
      <c r="A20" s="275"/>
      <c r="B20" s="276"/>
      <c r="C20" s="276"/>
      <c r="D20" s="276"/>
      <c r="E20" s="276"/>
      <c r="F20" s="336" t="s">
        <v>171</v>
      </c>
      <c r="G20" s="337"/>
      <c r="H20" s="337"/>
      <c r="I20" s="337"/>
      <c r="J20" s="338"/>
    </row>
    <row r="21" spans="1:10" ht="12.75" customHeight="1" x14ac:dyDescent="0.2">
      <c r="A21" s="277"/>
      <c r="F21" s="339"/>
      <c r="G21" s="340"/>
      <c r="H21" s="340"/>
      <c r="I21" s="340"/>
      <c r="J21" s="341"/>
    </row>
    <row r="22" spans="1:10" ht="12.75" customHeight="1" x14ac:dyDescent="0.2">
      <c r="A22" s="277"/>
      <c r="F22" s="339"/>
      <c r="G22" s="340"/>
      <c r="H22" s="340"/>
      <c r="I22" s="340"/>
      <c r="J22" s="341"/>
    </row>
    <row r="23" spans="1:10" ht="12.75" customHeight="1" x14ac:dyDescent="0.2">
      <c r="A23" s="277"/>
      <c r="F23" s="339"/>
      <c r="G23" s="340"/>
      <c r="H23" s="340"/>
      <c r="I23" s="340"/>
      <c r="J23" s="341"/>
    </row>
    <row r="24" spans="1:10" ht="12.75" customHeight="1" x14ac:dyDescent="0.2">
      <c r="A24" s="277"/>
      <c r="F24" s="339"/>
      <c r="G24" s="340"/>
      <c r="H24" s="340"/>
      <c r="I24" s="340"/>
      <c r="J24" s="341"/>
    </row>
    <row r="25" spans="1:10" ht="12.75" customHeight="1" thickBot="1" x14ac:dyDescent="0.25">
      <c r="A25" s="307"/>
      <c r="B25" s="308"/>
      <c r="C25" s="308"/>
      <c r="D25" s="308"/>
      <c r="E25" s="308"/>
      <c r="F25" s="342"/>
      <c r="G25" s="343"/>
      <c r="H25" s="343"/>
      <c r="I25" s="343"/>
      <c r="J25" s="344"/>
    </row>
    <row r="27" spans="1:10" ht="12.75" hidden="1" customHeight="1" x14ac:dyDescent="0.2">
      <c r="A27" s="243"/>
    </row>
    <row r="28" spans="1:10" ht="12.75" hidden="1" customHeight="1" x14ac:dyDescent="0.2">
      <c r="A28" s="243"/>
    </row>
    <row r="35" ht="12.75" customHeight="1" x14ac:dyDescent="0.2"/>
  </sheetData>
  <sheetProtection algorithmName="SHA-512" hashValue="3f0sOtyXZa1fDa5ZhiWxIhS8kzxsi8tkYsqAveMMMV0uFzGABuuVIxKN1V38WSVRmUQ/zOOb0xO2h0xaICsRGw==" saltValue="xV4w3JRxBAYue5ygLNAfmw==" spinCount="100000" sheet="1" objects="1" scenarios="1"/>
  <mergeCells count="17">
    <mergeCell ref="H15:I15"/>
    <mergeCell ref="F20:J25"/>
    <mergeCell ref="A1:J2"/>
    <mergeCell ref="B12:C12"/>
    <mergeCell ref="E12:F12"/>
    <mergeCell ref="A9:J9"/>
    <mergeCell ref="A10:G10"/>
    <mergeCell ref="A4:G4"/>
    <mergeCell ref="A5:J5"/>
    <mergeCell ref="A6:J6"/>
    <mergeCell ref="A7:J7"/>
    <mergeCell ref="A3:G3"/>
    <mergeCell ref="H12:I12"/>
    <mergeCell ref="A8:J8"/>
    <mergeCell ref="A14:J14"/>
    <mergeCell ref="B15:C15"/>
    <mergeCell ref="E15:F15"/>
  </mergeCells>
  <hyperlinks>
    <hyperlink ref="B12" location="'Controle Empresa'!A1" tooltip="Ir para mês de Janeiro" display="Janeiro" xr:uid="{00000000-0004-0000-0000-000000000000}"/>
    <hyperlink ref="E12" location="'Controle Empresa'!A1" tooltip="Ir para mês de Janeiro" display="Janeiro" xr:uid="{00000000-0004-0000-0000-000001000000}"/>
    <hyperlink ref="H12" location="'Controle Empresa'!A1" tooltip="Ir para mês de Janeiro" display="Janeiro" xr:uid="{00000000-0004-0000-0000-000002000000}"/>
    <hyperlink ref="E12:F12" location="'Fundo Fixo - Empresa'!A1" tooltip="Ir para mês de Janeiro" display="Fundo Fixo Empresa" xr:uid="{00000000-0004-0000-0000-000003000000}"/>
    <hyperlink ref="H12:I12" location="'Investimentos Empresa'!A1" tooltip="Ir para mês de Janeiro" display="Investimentos Empresa" xr:uid="{00000000-0004-0000-0000-000004000000}"/>
    <hyperlink ref="B15" location="'Controle Empresa'!A1" tooltip="Ir para mês de Janeiro" display="Janeiro" xr:uid="{00000000-0004-0000-0000-000005000000}"/>
    <hyperlink ref="E15" location="'Controle Empresa'!A1" tooltip="Ir para mês de Janeiro" display="Janeiro" xr:uid="{00000000-0004-0000-0000-000006000000}"/>
    <hyperlink ref="H15" location="'Controle Empresa'!A1" tooltip="Ir para mês de Janeiro" display="Janeiro" xr:uid="{00000000-0004-0000-0000-000007000000}"/>
    <hyperlink ref="E15:F15" location="'Fundo Fixo - Pessoal'!A1" tooltip="Ir para mês de Janeiro" display="Fundo Fixo Pessoal" xr:uid="{00000000-0004-0000-0000-000008000000}"/>
    <hyperlink ref="H15:I15" location="'Investimentos Pessoal'!A1" tooltip="Ir para mês de Janeiro" display="Investimentos Pessoal" xr:uid="{00000000-0004-0000-0000-000009000000}"/>
    <hyperlink ref="B15:C15" location="'Controle - Pessoal'!A1" tooltip="Ir para mês de Janeiro" display="Controle Pessoal" xr:uid="{00000000-0004-0000-0000-00000A000000}"/>
    <hyperlink ref="F20" r:id="rId1" xr:uid="{00000000-0004-0000-0000-00000B000000}"/>
  </hyperlinks>
  <printOptions horizontalCentered="1"/>
  <pageMargins left="0.39370078740157483" right="0.39370078740157483" top="0.98425196850393704" bottom="0.98425196850393704" header="0.51181102362204722" footer="0.51181102362204722"/>
  <pageSetup paperSize="9" orientation="landscape" horizontalDpi="300" verticalDpi="300" r:id="rId2"/>
  <headerFooter alignWithMargins="0"/>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1530D-FAA1-4F3C-859A-CF6F12D46F32}">
  <dimension ref="A1:WVS20"/>
  <sheetViews>
    <sheetView showGridLines="0" workbookViewId="0">
      <selection sqref="A1:J2"/>
    </sheetView>
  </sheetViews>
  <sheetFormatPr defaultColWidth="0" defaultRowHeight="12.75" customHeight="1" zeroHeight="1" x14ac:dyDescent="0.2"/>
  <cols>
    <col min="1" max="1" width="7.7109375" style="240" customWidth="1"/>
    <col min="2" max="2" width="12.7109375" style="240" customWidth="1"/>
    <col min="3" max="3" width="7.7109375" style="240" customWidth="1"/>
    <col min="4" max="4" width="8.7109375" style="240" customWidth="1"/>
    <col min="5" max="5" width="7.7109375" style="240" customWidth="1"/>
    <col min="6" max="6" width="12.7109375" style="240" customWidth="1"/>
    <col min="7" max="7" width="7.7109375" style="240" customWidth="1"/>
    <col min="8" max="9" width="12.7109375" style="240" customWidth="1"/>
    <col min="10" max="10" width="7.5703125" style="240" customWidth="1"/>
    <col min="11" max="11" width="0.140625" style="240" customWidth="1"/>
    <col min="12" max="257" width="0" style="240" hidden="1"/>
    <col min="258" max="258" width="7.7109375" style="240" hidden="1" customWidth="1"/>
    <col min="259" max="259" width="12.7109375" style="240" hidden="1" customWidth="1"/>
    <col min="260" max="260" width="7.7109375" style="240" hidden="1" customWidth="1"/>
    <col min="261" max="261" width="12.7109375" style="240" hidden="1" customWidth="1"/>
    <col min="262" max="262" width="7.7109375" style="240" hidden="1" customWidth="1"/>
    <col min="263" max="263" width="12.7109375" style="240" hidden="1" customWidth="1"/>
    <col min="264" max="264" width="7.7109375" style="240" hidden="1" customWidth="1"/>
    <col min="265" max="265" width="12.7109375" style="240" hidden="1" customWidth="1"/>
    <col min="266" max="266" width="7.5703125" style="240" hidden="1" customWidth="1"/>
    <col min="267" max="267" width="0.140625" style="240" hidden="1" customWidth="1"/>
    <col min="268" max="513" width="0" style="240" hidden="1"/>
    <col min="514" max="514" width="7.7109375" style="240" hidden="1" customWidth="1"/>
    <col min="515" max="515" width="12.7109375" style="240" hidden="1" customWidth="1"/>
    <col min="516" max="516" width="7.7109375" style="240" hidden="1" customWidth="1"/>
    <col min="517" max="517" width="12.7109375" style="240" hidden="1" customWidth="1"/>
    <col min="518" max="518" width="7.7109375" style="240" hidden="1" customWidth="1"/>
    <col min="519" max="519" width="12.7109375" style="240" hidden="1" customWidth="1"/>
    <col min="520" max="520" width="7.7109375" style="240" hidden="1" customWidth="1"/>
    <col min="521" max="521" width="12.7109375" style="240" hidden="1" customWidth="1"/>
    <col min="522" max="522" width="7.5703125" style="240" hidden="1" customWidth="1"/>
    <col min="523" max="523" width="0.140625" style="240" hidden="1" customWidth="1"/>
    <col min="524" max="769" width="0" style="240" hidden="1"/>
    <col min="770" max="770" width="7.7109375" style="240" hidden="1" customWidth="1"/>
    <col min="771" max="771" width="12.7109375" style="240" hidden="1" customWidth="1"/>
    <col min="772" max="772" width="7.7109375" style="240" hidden="1" customWidth="1"/>
    <col min="773" max="773" width="12.7109375" style="240" hidden="1" customWidth="1"/>
    <col min="774" max="774" width="7.7109375" style="240" hidden="1" customWidth="1"/>
    <col min="775" max="775" width="12.7109375" style="240" hidden="1" customWidth="1"/>
    <col min="776" max="776" width="7.7109375" style="240" hidden="1" customWidth="1"/>
    <col min="777" max="777" width="12.7109375" style="240" hidden="1" customWidth="1"/>
    <col min="778" max="778" width="7.5703125" style="240" hidden="1" customWidth="1"/>
    <col min="779" max="779" width="0.140625" style="240" hidden="1" customWidth="1"/>
    <col min="780" max="1025" width="0" style="240" hidden="1"/>
    <col min="1026" max="1026" width="7.7109375" style="240" hidden="1" customWidth="1"/>
    <col min="1027" max="1027" width="12.7109375" style="240" hidden="1" customWidth="1"/>
    <col min="1028" max="1028" width="7.7109375" style="240" hidden="1" customWidth="1"/>
    <col min="1029" max="1029" width="12.7109375" style="240" hidden="1" customWidth="1"/>
    <col min="1030" max="1030" width="7.7109375" style="240" hidden="1" customWidth="1"/>
    <col min="1031" max="1031" width="12.7109375" style="240" hidden="1" customWidth="1"/>
    <col min="1032" max="1032" width="7.7109375" style="240" hidden="1" customWidth="1"/>
    <col min="1033" max="1033" width="12.7109375" style="240" hidden="1" customWidth="1"/>
    <col min="1034" max="1034" width="7.5703125" style="240" hidden="1" customWidth="1"/>
    <col min="1035" max="1035" width="0.140625" style="240" hidden="1" customWidth="1"/>
    <col min="1036" max="1281" width="0" style="240" hidden="1"/>
    <col min="1282" max="1282" width="7.7109375" style="240" hidden="1" customWidth="1"/>
    <col min="1283" max="1283" width="12.7109375" style="240" hidden="1" customWidth="1"/>
    <col min="1284" max="1284" width="7.7109375" style="240" hidden="1" customWidth="1"/>
    <col min="1285" max="1285" width="12.7109375" style="240" hidden="1" customWidth="1"/>
    <col min="1286" max="1286" width="7.7109375" style="240" hidden="1" customWidth="1"/>
    <col min="1287" max="1287" width="12.7109375" style="240" hidden="1" customWidth="1"/>
    <col min="1288" max="1288" width="7.7109375" style="240" hidden="1" customWidth="1"/>
    <col min="1289" max="1289" width="12.7109375" style="240" hidden="1" customWidth="1"/>
    <col min="1290" max="1290" width="7.5703125" style="240" hidden="1" customWidth="1"/>
    <col min="1291" max="1291" width="0.140625" style="240" hidden="1" customWidth="1"/>
    <col min="1292" max="1537" width="0" style="240" hidden="1"/>
    <col min="1538" max="1538" width="7.7109375" style="240" hidden="1" customWidth="1"/>
    <col min="1539" max="1539" width="12.7109375" style="240" hidden="1" customWidth="1"/>
    <col min="1540" max="1540" width="7.7109375" style="240" hidden="1" customWidth="1"/>
    <col min="1541" max="1541" width="12.7109375" style="240" hidden="1" customWidth="1"/>
    <col min="1542" max="1542" width="7.7109375" style="240" hidden="1" customWidth="1"/>
    <col min="1543" max="1543" width="12.7109375" style="240" hidden="1" customWidth="1"/>
    <col min="1544" max="1544" width="7.7109375" style="240" hidden="1" customWidth="1"/>
    <col min="1545" max="1545" width="12.7109375" style="240" hidden="1" customWidth="1"/>
    <col min="1546" max="1546" width="7.5703125" style="240" hidden="1" customWidth="1"/>
    <col min="1547" max="1547" width="0.140625" style="240" hidden="1" customWidth="1"/>
    <col min="1548" max="1793" width="0" style="240" hidden="1"/>
    <col min="1794" max="1794" width="7.7109375" style="240" hidden="1" customWidth="1"/>
    <col min="1795" max="1795" width="12.7109375" style="240" hidden="1" customWidth="1"/>
    <col min="1796" max="1796" width="7.7109375" style="240" hidden="1" customWidth="1"/>
    <col min="1797" max="1797" width="12.7109375" style="240" hidden="1" customWidth="1"/>
    <col min="1798" max="1798" width="7.7109375" style="240" hidden="1" customWidth="1"/>
    <col min="1799" max="1799" width="12.7109375" style="240" hidden="1" customWidth="1"/>
    <col min="1800" max="1800" width="7.7109375" style="240" hidden="1" customWidth="1"/>
    <col min="1801" max="1801" width="12.7109375" style="240" hidden="1" customWidth="1"/>
    <col min="1802" max="1802" width="7.5703125" style="240" hidden="1" customWidth="1"/>
    <col min="1803" max="1803" width="0.140625" style="240" hidden="1" customWidth="1"/>
    <col min="1804" max="2049" width="0" style="240" hidden="1"/>
    <col min="2050" max="2050" width="7.7109375" style="240" hidden="1" customWidth="1"/>
    <col min="2051" max="2051" width="12.7109375" style="240" hidden="1" customWidth="1"/>
    <col min="2052" max="2052" width="7.7109375" style="240" hidden="1" customWidth="1"/>
    <col min="2053" max="2053" width="12.7109375" style="240" hidden="1" customWidth="1"/>
    <col min="2054" max="2054" width="7.7109375" style="240" hidden="1" customWidth="1"/>
    <col min="2055" max="2055" width="12.7109375" style="240" hidden="1" customWidth="1"/>
    <col min="2056" max="2056" width="7.7109375" style="240" hidden="1" customWidth="1"/>
    <col min="2057" max="2057" width="12.7109375" style="240" hidden="1" customWidth="1"/>
    <col min="2058" max="2058" width="7.5703125" style="240" hidden="1" customWidth="1"/>
    <col min="2059" max="2059" width="0.140625" style="240" hidden="1" customWidth="1"/>
    <col min="2060" max="2305" width="0" style="240" hidden="1"/>
    <col min="2306" max="2306" width="7.7109375" style="240" hidden="1" customWidth="1"/>
    <col min="2307" max="2307" width="12.7109375" style="240" hidden="1" customWidth="1"/>
    <col min="2308" max="2308" width="7.7109375" style="240" hidden="1" customWidth="1"/>
    <col min="2309" max="2309" width="12.7109375" style="240" hidden="1" customWidth="1"/>
    <col min="2310" max="2310" width="7.7109375" style="240" hidden="1" customWidth="1"/>
    <col min="2311" max="2311" width="12.7109375" style="240" hidden="1" customWidth="1"/>
    <col min="2312" max="2312" width="7.7109375" style="240" hidden="1" customWidth="1"/>
    <col min="2313" max="2313" width="12.7109375" style="240" hidden="1" customWidth="1"/>
    <col min="2314" max="2314" width="7.5703125" style="240" hidden="1" customWidth="1"/>
    <col min="2315" max="2315" width="0.140625" style="240" hidden="1" customWidth="1"/>
    <col min="2316" max="2561" width="0" style="240" hidden="1"/>
    <col min="2562" max="2562" width="7.7109375" style="240" hidden="1" customWidth="1"/>
    <col min="2563" max="2563" width="12.7109375" style="240" hidden="1" customWidth="1"/>
    <col min="2564" max="2564" width="7.7109375" style="240" hidden="1" customWidth="1"/>
    <col min="2565" max="2565" width="12.7109375" style="240" hidden="1" customWidth="1"/>
    <col min="2566" max="2566" width="7.7109375" style="240" hidden="1" customWidth="1"/>
    <col min="2567" max="2567" width="12.7109375" style="240" hidden="1" customWidth="1"/>
    <col min="2568" max="2568" width="7.7109375" style="240" hidden="1" customWidth="1"/>
    <col min="2569" max="2569" width="12.7109375" style="240" hidden="1" customWidth="1"/>
    <col min="2570" max="2570" width="7.5703125" style="240" hidden="1" customWidth="1"/>
    <col min="2571" max="2571" width="0.140625" style="240" hidden="1" customWidth="1"/>
    <col min="2572" max="2817" width="0" style="240" hidden="1"/>
    <col min="2818" max="2818" width="7.7109375" style="240" hidden="1" customWidth="1"/>
    <col min="2819" max="2819" width="12.7109375" style="240" hidden="1" customWidth="1"/>
    <col min="2820" max="2820" width="7.7109375" style="240" hidden="1" customWidth="1"/>
    <col min="2821" max="2821" width="12.7109375" style="240" hidden="1" customWidth="1"/>
    <col min="2822" max="2822" width="7.7109375" style="240" hidden="1" customWidth="1"/>
    <col min="2823" max="2823" width="12.7109375" style="240" hidden="1" customWidth="1"/>
    <col min="2824" max="2824" width="7.7109375" style="240" hidden="1" customWidth="1"/>
    <col min="2825" max="2825" width="12.7109375" style="240" hidden="1" customWidth="1"/>
    <col min="2826" max="2826" width="7.5703125" style="240" hidden="1" customWidth="1"/>
    <col min="2827" max="2827" width="0.140625" style="240" hidden="1" customWidth="1"/>
    <col min="2828" max="3073" width="0" style="240" hidden="1"/>
    <col min="3074" max="3074" width="7.7109375" style="240" hidden="1" customWidth="1"/>
    <col min="3075" max="3075" width="12.7109375" style="240" hidden="1" customWidth="1"/>
    <col min="3076" max="3076" width="7.7109375" style="240" hidden="1" customWidth="1"/>
    <col min="3077" max="3077" width="12.7109375" style="240" hidden="1" customWidth="1"/>
    <col min="3078" max="3078" width="7.7109375" style="240" hidden="1" customWidth="1"/>
    <col min="3079" max="3079" width="12.7109375" style="240" hidden="1" customWidth="1"/>
    <col min="3080" max="3080" width="7.7109375" style="240" hidden="1" customWidth="1"/>
    <col min="3081" max="3081" width="12.7109375" style="240" hidden="1" customWidth="1"/>
    <col min="3082" max="3082" width="7.5703125" style="240" hidden="1" customWidth="1"/>
    <col min="3083" max="3083" width="0.140625" style="240" hidden="1" customWidth="1"/>
    <col min="3084" max="3329" width="0" style="240" hidden="1"/>
    <col min="3330" max="3330" width="7.7109375" style="240" hidden="1" customWidth="1"/>
    <col min="3331" max="3331" width="12.7109375" style="240" hidden="1" customWidth="1"/>
    <col min="3332" max="3332" width="7.7109375" style="240" hidden="1" customWidth="1"/>
    <col min="3333" max="3333" width="12.7109375" style="240" hidden="1" customWidth="1"/>
    <col min="3334" max="3334" width="7.7109375" style="240" hidden="1" customWidth="1"/>
    <col min="3335" max="3335" width="12.7109375" style="240" hidden="1" customWidth="1"/>
    <col min="3336" max="3336" width="7.7109375" style="240" hidden="1" customWidth="1"/>
    <col min="3337" max="3337" width="12.7109375" style="240" hidden="1" customWidth="1"/>
    <col min="3338" max="3338" width="7.5703125" style="240" hidden="1" customWidth="1"/>
    <col min="3339" max="3339" width="0.140625" style="240" hidden="1" customWidth="1"/>
    <col min="3340" max="3585" width="0" style="240" hidden="1"/>
    <col min="3586" max="3586" width="7.7109375" style="240" hidden="1" customWidth="1"/>
    <col min="3587" max="3587" width="12.7109375" style="240" hidden="1" customWidth="1"/>
    <col min="3588" max="3588" width="7.7109375" style="240" hidden="1" customWidth="1"/>
    <col min="3589" max="3589" width="12.7109375" style="240" hidden="1" customWidth="1"/>
    <col min="3590" max="3590" width="7.7109375" style="240" hidden="1" customWidth="1"/>
    <col min="3591" max="3591" width="12.7109375" style="240" hidden="1" customWidth="1"/>
    <col min="3592" max="3592" width="7.7109375" style="240" hidden="1" customWidth="1"/>
    <col min="3593" max="3593" width="12.7109375" style="240" hidden="1" customWidth="1"/>
    <col min="3594" max="3594" width="7.5703125" style="240" hidden="1" customWidth="1"/>
    <col min="3595" max="3595" width="0.140625" style="240" hidden="1" customWidth="1"/>
    <col min="3596" max="3841" width="0" style="240" hidden="1"/>
    <col min="3842" max="3842" width="7.7109375" style="240" hidden="1" customWidth="1"/>
    <col min="3843" max="3843" width="12.7109375" style="240" hidden="1" customWidth="1"/>
    <col min="3844" max="3844" width="7.7109375" style="240" hidden="1" customWidth="1"/>
    <col min="3845" max="3845" width="12.7109375" style="240" hidden="1" customWidth="1"/>
    <col min="3846" max="3846" width="7.7109375" style="240" hidden="1" customWidth="1"/>
    <col min="3847" max="3847" width="12.7109375" style="240" hidden="1" customWidth="1"/>
    <col min="3848" max="3848" width="7.7109375" style="240" hidden="1" customWidth="1"/>
    <col min="3849" max="3849" width="12.7109375" style="240" hidden="1" customWidth="1"/>
    <col min="3850" max="3850" width="7.5703125" style="240" hidden="1" customWidth="1"/>
    <col min="3851" max="3851" width="0.140625" style="240" hidden="1" customWidth="1"/>
    <col min="3852" max="4097" width="0" style="240" hidden="1"/>
    <col min="4098" max="4098" width="7.7109375" style="240" hidden="1" customWidth="1"/>
    <col min="4099" max="4099" width="12.7109375" style="240" hidden="1" customWidth="1"/>
    <col min="4100" max="4100" width="7.7109375" style="240" hidden="1" customWidth="1"/>
    <col min="4101" max="4101" width="12.7109375" style="240" hidden="1" customWidth="1"/>
    <col min="4102" max="4102" width="7.7109375" style="240" hidden="1" customWidth="1"/>
    <col min="4103" max="4103" width="12.7109375" style="240" hidden="1" customWidth="1"/>
    <col min="4104" max="4104" width="7.7109375" style="240" hidden="1" customWidth="1"/>
    <col min="4105" max="4105" width="12.7109375" style="240" hidden="1" customWidth="1"/>
    <col min="4106" max="4106" width="7.5703125" style="240" hidden="1" customWidth="1"/>
    <col min="4107" max="4107" width="0.140625" style="240" hidden="1" customWidth="1"/>
    <col min="4108" max="4353" width="0" style="240" hidden="1"/>
    <col min="4354" max="4354" width="7.7109375" style="240" hidden="1" customWidth="1"/>
    <col min="4355" max="4355" width="12.7109375" style="240" hidden="1" customWidth="1"/>
    <col min="4356" max="4356" width="7.7109375" style="240" hidden="1" customWidth="1"/>
    <col min="4357" max="4357" width="12.7109375" style="240" hidden="1" customWidth="1"/>
    <col min="4358" max="4358" width="7.7109375" style="240" hidden="1" customWidth="1"/>
    <col min="4359" max="4359" width="12.7109375" style="240" hidden="1" customWidth="1"/>
    <col min="4360" max="4360" width="7.7109375" style="240" hidden="1" customWidth="1"/>
    <col min="4361" max="4361" width="12.7109375" style="240" hidden="1" customWidth="1"/>
    <col min="4362" max="4362" width="7.5703125" style="240" hidden="1" customWidth="1"/>
    <col min="4363" max="4363" width="0.140625" style="240" hidden="1" customWidth="1"/>
    <col min="4364" max="4609" width="0" style="240" hidden="1"/>
    <col min="4610" max="4610" width="7.7109375" style="240" hidden="1" customWidth="1"/>
    <col min="4611" max="4611" width="12.7109375" style="240" hidden="1" customWidth="1"/>
    <col min="4612" max="4612" width="7.7109375" style="240" hidden="1" customWidth="1"/>
    <col min="4613" max="4613" width="12.7109375" style="240" hidden="1" customWidth="1"/>
    <col min="4614" max="4614" width="7.7109375" style="240" hidden="1" customWidth="1"/>
    <col min="4615" max="4615" width="12.7109375" style="240" hidden="1" customWidth="1"/>
    <col min="4616" max="4616" width="7.7109375" style="240" hidden="1" customWidth="1"/>
    <col min="4617" max="4617" width="12.7109375" style="240" hidden="1" customWidth="1"/>
    <col min="4618" max="4618" width="7.5703125" style="240" hidden="1" customWidth="1"/>
    <col min="4619" max="4619" width="0.140625" style="240" hidden="1" customWidth="1"/>
    <col min="4620" max="4865" width="0" style="240" hidden="1"/>
    <col min="4866" max="4866" width="7.7109375" style="240" hidden="1" customWidth="1"/>
    <col min="4867" max="4867" width="12.7109375" style="240" hidden="1" customWidth="1"/>
    <col min="4868" max="4868" width="7.7109375" style="240" hidden="1" customWidth="1"/>
    <col min="4869" max="4869" width="12.7109375" style="240" hidden="1" customWidth="1"/>
    <col min="4870" max="4870" width="7.7109375" style="240" hidden="1" customWidth="1"/>
    <col min="4871" max="4871" width="12.7109375" style="240" hidden="1" customWidth="1"/>
    <col min="4872" max="4872" width="7.7109375" style="240" hidden="1" customWidth="1"/>
    <col min="4873" max="4873" width="12.7109375" style="240" hidden="1" customWidth="1"/>
    <col min="4874" max="4874" width="7.5703125" style="240" hidden="1" customWidth="1"/>
    <col min="4875" max="4875" width="0.140625" style="240" hidden="1" customWidth="1"/>
    <col min="4876" max="5121" width="0" style="240" hidden="1"/>
    <col min="5122" max="5122" width="7.7109375" style="240" hidden="1" customWidth="1"/>
    <col min="5123" max="5123" width="12.7109375" style="240" hidden="1" customWidth="1"/>
    <col min="5124" max="5124" width="7.7109375" style="240" hidden="1" customWidth="1"/>
    <col min="5125" max="5125" width="12.7109375" style="240" hidden="1" customWidth="1"/>
    <col min="5126" max="5126" width="7.7109375" style="240" hidden="1" customWidth="1"/>
    <col min="5127" max="5127" width="12.7109375" style="240" hidden="1" customWidth="1"/>
    <col min="5128" max="5128" width="7.7109375" style="240" hidden="1" customWidth="1"/>
    <col min="5129" max="5129" width="12.7109375" style="240" hidden="1" customWidth="1"/>
    <col min="5130" max="5130" width="7.5703125" style="240" hidden="1" customWidth="1"/>
    <col min="5131" max="5131" width="0.140625" style="240" hidden="1" customWidth="1"/>
    <col min="5132" max="5377" width="0" style="240" hidden="1"/>
    <col min="5378" max="5378" width="7.7109375" style="240" hidden="1" customWidth="1"/>
    <col min="5379" max="5379" width="12.7109375" style="240" hidden="1" customWidth="1"/>
    <col min="5380" max="5380" width="7.7109375" style="240" hidden="1" customWidth="1"/>
    <col min="5381" max="5381" width="12.7109375" style="240" hidden="1" customWidth="1"/>
    <col min="5382" max="5382" width="7.7109375" style="240" hidden="1" customWidth="1"/>
    <col min="5383" max="5383" width="12.7109375" style="240" hidden="1" customWidth="1"/>
    <col min="5384" max="5384" width="7.7109375" style="240" hidden="1" customWidth="1"/>
    <col min="5385" max="5385" width="12.7109375" style="240" hidden="1" customWidth="1"/>
    <col min="5386" max="5386" width="7.5703125" style="240" hidden="1" customWidth="1"/>
    <col min="5387" max="5387" width="0.140625" style="240" hidden="1" customWidth="1"/>
    <col min="5388" max="5633" width="0" style="240" hidden="1"/>
    <col min="5634" max="5634" width="7.7109375" style="240" hidden="1" customWidth="1"/>
    <col min="5635" max="5635" width="12.7109375" style="240" hidden="1" customWidth="1"/>
    <col min="5636" max="5636" width="7.7109375" style="240" hidden="1" customWidth="1"/>
    <col min="5637" max="5637" width="12.7109375" style="240" hidden="1" customWidth="1"/>
    <col min="5638" max="5638" width="7.7109375" style="240" hidden="1" customWidth="1"/>
    <col min="5639" max="5639" width="12.7109375" style="240" hidden="1" customWidth="1"/>
    <col min="5640" max="5640" width="7.7109375" style="240" hidden="1" customWidth="1"/>
    <col min="5641" max="5641" width="12.7109375" style="240" hidden="1" customWidth="1"/>
    <col min="5642" max="5642" width="7.5703125" style="240" hidden="1" customWidth="1"/>
    <col min="5643" max="5643" width="0.140625" style="240" hidden="1" customWidth="1"/>
    <col min="5644" max="5889" width="0" style="240" hidden="1"/>
    <col min="5890" max="5890" width="7.7109375" style="240" hidden="1" customWidth="1"/>
    <col min="5891" max="5891" width="12.7109375" style="240" hidden="1" customWidth="1"/>
    <col min="5892" max="5892" width="7.7109375" style="240" hidden="1" customWidth="1"/>
    <col min="5893" max="5893" width="12.7109375" style="240" hidden="1" customWidth="1"/>
    <col min="5894" max="5894" width="7.7109375" style="240" hidden="1" customWidth="1"/>
    <col min="5895" max="5895" width="12.7109375" style="240" hidden="1" customWidth="1"/>
    <col min="5896" max="5896" width="7.7109375" style="240" hidden="1" customWidth="1"/>
    <col min="5897" max="5897" width="12.7109375" style="240" hidden="1" customWidth="1"/>
    <col min="5898" max="5898" width="7.5703125" style="240" hidden="1" customWidth="1"/>
    <col min="5899" max="5899" width="0.140625" style="240" hidden="1" customWidth="1"/>
    <col min="5900" max="6145" width="0" style="240" hidden="1"/>
    <col min="6146" max="6146" width="7.7109375" style="240" hidden="1" customWidth="1"/>
    <col min="6147" max="6147" width="12.7109375" style="240" hidden="1" customWidth="1"/>
    <col min="6148" max="6148" width="7.7109375" style="240" hidden="1" customWidth="1"/>
    <col min="6149" max="6149" width="12.7109375" style="240" hidden="1" customWidth="1"/>
    <col min="6150" max="6150" width="7.7109375" style="240" hidden="1" customWidth="1"/>
    <col min="6151" max="6151" width="12.7109375" style="240" hidden="1" customWidth="1"/>
    <col min="6152" max="6152" width="7.7109375" style="240" hidden="1" customWidth="1"/>
    <col min="6153" max="6153" width="12.7109375" style="240" hidden="1" customWidth="1"/>
    <col min="6154" max="6154" width="7.5703125" style="240" hidden="1" customWidth="1"/>
    <col min="6155" max="6155" width="0.140625" style="240" hidden="1" customWidth="1"/>
    <col min="6156" max="6401" width="0" style="240" hidden="1"/>
    <col min="6402" max="6402" width="7.7109375" style="240" hidden="1" customWidth="1"/>
    <col min="6403" max="6403" width="12.7109375" style="240" hidden="1" customWidth="1"/>
    <col min="6404" max="6404" width="7.7109375" style="240" hidden="1" customWidth="1"/>
    <col min="6405" max="6405" width="12.7109375" style="240" hidden="1" customWidth="1"/>
    <col min="6406" max="6406" width="7.7109375" style="240" hidden="1" customWidth="1"/>
    <col min="6407" max="6407" width="12.7109375" style="240" hidden="1" customWidth="1"/>
    <col min="6408" max="6408" width="7.7109375" style="240" hidden="1" customWidth="1"/>
    <col min="6409" max="6409" width="12.7109375" style="240" hidden="1" customWidth="1"/>
    <col min="6410" max="6410" width="7.5703125" style="240" hidden="1" customWidth="1"/>
    <col min="6411" max="6411" width="0.140625" style="240" hidden="1" customWidth="1"/>
    <col min="6412" max="6657" width="0" style="240" hidden="1"/>
    <col min="6658" max="6658" width="7.7109375" style="240" hidden="1" customWidth="1"/>
    <col min="6659" max="6659" width="12.7109375" style="240" hidden="1" customWidth="1"/>
    <col min="6660" max="6660" width="7.7109375" style="240" hidden="1" customWidth="1"/>
    <col min="6661" max="6661" width="12.7109375" style="240" hidden="1" customWidth="1"/>
    <col min="6662" max="6662" width="7.7109375" style="240" hidden="1" customWidth="1"/>
    <col min="6663" max="6663" width="12.7109375" style="240" hidden="1" customWidth="1"/>
    <col min="6664" max="6664" width="7.7109375" style="240" hidden="1" customWidth="1"/>
    <col min="6665" max="6665" width="12.7109375" style="240" hidden="1" customWidth="1"/>
    <col min="6666" max="6666" width="7.5703125" style="240" hidden="1" customWidth="1"/>
    <col min="6667" max="6667" width="0.140625" style="240" hidden="1" customWidth="1"/>
    <col min="6668" max="6913" width="0" style="240" hidden="1"/>
    <col min="6914" max="6914" width="7.7109375" style="240" hidden="1" customWidth="1"/>
    <col min="6915" max="6915" width="12.7109375" style="240" hidden="1" customWidth="1"/>
    <col min="6916" max="6916" width="7.7109375" style="240" hidden="1" customWidth="1"/>
    <col min="6917" max="6917" width="12.7109375" style="240" hidden="1" customWidth="1"/>
    <col min="6918" max="6918" width="7.7109375" style="240" hidden="1" customWidth="1"/>
    <col min="6919" max="6919" width="12.7109375" style="240" hidden="1" customWidth="1"/>
    <col min="6920" max="6920" width="7.7109375" style="240" hidden="1" customWidth="1"/>
    <col min="6921" max="6921" width="12.7109375" style="240" hidden="1" customWidth="1"/>
    <col min="6922" max="6922" width="7.5703125" style="240" hidden="1" customWidth="1"/>
    <col min="6923" max="6923" width="0.140625" style="240" hidden="1" customWidth="1"/>
    <col min="6924" max="7169" width="0" style="240" hidden="1"/>
    <col min="7170" max="7170" width="7.7109375" style="240" hidden="1" customWidth="1"/>
    <col min="7171" max="7171" width="12.7109375" style="240" hidden="1" customWidth="1"/>
    <col min="7172" max="7172" width="7.7109375" style="240" hidden="1" customWidth="1"/>
    <col min="7173" max="7173" width="12.7109375" style="240" hidden="1" customWidth="1"/>
    <col min="7174" max="7174" width="7.7109375" style="240" hidden="1" customWidth="1"/>
    <col min="7175" max="7175" width="12.7109375" style="240" hidden="1" customWidth="1"/>
    <col min="7176" max="7176" width="7.7109375" style="240" hidden="1" customWidth="1"/>
    <col min="7177" max="7177" width="12.7109375" style="240" hidden="1" customWidth="1"/>
    <col min="7178" max="7178" width="7.5703125" style="240" hidden="1" customWidth="1"/>
    <col min="7179" max="7179" width="0.140625" style="240" hidden="1" customWidth="1"/>
    <col min="7180" max="7425" width="0" style="240" hidden="1"/>
    <col min="7426" max="7426" width="7.7109375" style="240" hidden="1" customWidth="1"/>
    <col min="7427" max="7427" width="12.7109375" style="240" hidden="1" customWidth="1"/>
    <col min="7428" max="7428" width="7.7109375" style="240" hidden="1" customWidth="1"/>
    <col min="7429" max="7429" width="12.7109375" style="240" hidden="1" customWidth="1"/>
    <col min="7430" max="7430" width="7.7109375" style="240" hidden="1" customWidth="1"/>
    <col min="7431" max="7431" width="12.7109375" style="240" hidden="1" customWidth="1"/>
    <col min="7432" max="7432" width="7.7109375" style="240" hidden="1" customWidth="1"/>
    <col min="7433" max="7433" width="12.7109375" style="240" hidden="1" customWidth="1"/>
    <col min="7434" max="7434" width="7.5703125" style="240" hidden="1" customWidth="1"/>
    <col min="7435" max="7435" width="0.140625" style="240" hidden="1" customWidth="1"/>
    <col min="7436" max="7681" width="0" style="240" hidden="1"/>
    <col min="7682" max="7682" width="7.7109375" style="240" hidden="1" customWidth="1"/>
    <col min="7683" max="7683" width="12.7109375" style="240" hidden="1" customWidth="1"/>
    <col min="7684" max="7684" width="7.7109375" style="240" hidden="1" customWidth="1"/>
    <col min="7685" max="7685" width="12.7109375" style="240" hidden="1" customWidth="1"/>
    <col min="7686" max="7686" width="7.7109375" style="240" hidden="1" customWidth="1"/>
    <col min="7687" max="7687" width="12.7109375" style="240" hidden="1" customWidth="1"/>
    <col min="7688" max="7688" width="7.7109375" style="240" hidden="1" customWidth="1"/>
    <col min="7689" max="7689" width="12.7109375" style="240" hidden="1" customWidth="1"/>
    <col min="7690" max="7690" width="7.5703125" style="240" hidden="1" customWidth="1"/>
    <col min="7691" max="7691" width="0.140625" style="240" hidden="1" customWidth="1"/>
    <col min="7692" max="7937" width="0" style="240" hidden="1"/>
    <col min="7938" max="7938" width="7.7109375" style="240" hidden="1" customWidth="1"/>
    <col min="7939" max="7939" width="12.7109375" style="240" hidden="1" customWidth="1"/>
    <col min="7940" max="7940" width="7.7109375" style="240" hidden="1" customWidth="1"/>
    <col min="7941" max="7941" width="12.7109375" style="240" hidden="1" customWidth="1"/>
    <col min="7942" max="7942" width="7.7109375" style="240" hidden="1" customWidth="1"/>
    <col min="7943" max="7943" width="12.7109375" style="240" hidden="1" customWidth="1"/>
    <col min="7944" max="7944" width="7.7109375" style="240" hidden="1" customWidth="1"/>
    <col min="7945" max="7945" width="12.7109375" style="240" hidden="1" customWidth="1"/>
    <col min="7946" max="7946" width="7.5703125" style="240" hidden="1" customWidth="1"/>
    <col min="7947" max="7947" width="0.140625" style="240" hidden="1" customWidth="1"/>
    <col min="7948" max="8193" width="0" style="240" hidden="1"/>
    <col min="8194" max="8194" width="7.7109375" style="240" hidden="1" customWidth="1"/>
    <col min="8195" max="8195" width="12.7109375" style="240" hidden="1" customWidth="1"/>
    <col min="8196" max="8196" width="7.7109375" style="240" hidden="1" customWidth="1"/>
    <col min="8197" max="8197" width="12.7109375" style="240" hidden="1" customWidth="1"/>
    <col min="8198" max="8198" width="7.7109375" style="240" hidden="1" customWidth="1"/>
    <col min="8199" max="8199" width="12.7109375" style="240" hidden="1" customWidth="1"/>
    <col min="8200" max="8200" width="7.7109375" style="240" hidden="1" customWidth="1"/>
    <col min="8201" max="8201" width="12.7109375" style="240" hidden="1" customWidth="1"/>
    <col min="8202" max="8202" width="7.5703125" style="240" hidden="1" customWidth="1"/>
    <col min="8203" max="8203" width="0.140625" style="240" hidden="1" customWidth="1"/>
    <col min="8204" max="8449" width="0" style="240" hidden="1"/>
    <col min="8450" max="8450" width="7.7109375" style="240" hidden="1" customWidth="1"/>
    <col min="8451" max="8451" width="12.7109375" style="240" hidden="1" customWidth="1"/>
    <col min="8452" max="8452" width="7.7109375" style="240" hidden="1" customWidth="1"/>
    <col min="8453" max="8453" width="12.7109375" style="240" hidden="1" customWidth="1"/>
    <col min="8454" max="8454" width="7.7109375" style="240" hidden="1" customWidth="1"/>
    <col min="8455" max="8455" width="12.7109375" style="240" hidden="1" customWidth="1"/>
    <col min="8456" max="8456" width="7.7109375" style="240" hidden="1" customWidth="1"/>
    <col min="8457" max="8457" width="12.7109375" style="240" hidden="1" customWidth="1"/>
    <col min="8458" max="8458" width="7.5703125" style="240" hidden="1" customWidth="1"/>
    <col min="8459" max="8459" width="0.140625" style="240" hidden="1" customWidth="1"/>
    <col min="8460" max="8705" width="0" style="240" hidden="1"/>
    <col min="8706" max="8706" width="7.7109375" style="240" hidden="1" customWidth="1"/>
    <col min="8707" max="8707" width="12.7109375" style="240" hidden="1" customWidth="1"/>
    <col min="8708" max="8708" width="7.7109375" style="240" hidden="1" customWidth="1"/>
    <col min="8709" max="8709" width="12.7109375" style="240" hidden="1" customWidth="1"/>
    <col min="8710" max="8710" width="7.7109375" style="240" hidden="1" customWidth="1"/>
    <col min="8711" max="8711" width="12.7109375" style="240" hidden="1" customWidth="1"/>
    <col min="8712" max="8712" width="7.7109375" style="240" hidden="1" customWidth="1"/>
    <col min="8713" max="8713" width="12.7109375" style="240" hidden="1" customWidth="1"/>
    <col min="8714" max="8714" width="7.5703125" style="240" hidden="1" customWidth="1"/>
    <col min="8715" max="8715" width="0.140625" style="240" hidden="1" customWidth="1"/>
    <col min="8716" max="8961" width="0" style="240" hidden="1"/>
    <col min="8962" max="8962" width="7.7109375" style="240" hidden="1" customWidth="1"/>
    <col min="8963" max="8963" width="12.7109375" style="240" hidden="1" customWidth="1"/>
    <col min="8964" max="8964" width="7.7109375" style="240" hidden="1" customWidth="1"/>
    <col min="8965" max="8965" width="12.7109375" style="240" hidden="1" customWidth="1"/>
    <col min="8966" max="8966" width="7.7109375" style="240" hidden="1" customWidth="1"/>
    <col min="8967" max="8967" width="12.7109375" style="240" hidden="1" customWidth="1"/>
    <col min="8968" max="8968" width="7.7109375" style="240" hidden="1" customWidth="1"/>
    <col min="8969" max="8969" width="12.7109375" style="240" hidden="1" customWidth="1"/>
    <col min="8970" max="8970" width="7.5703125" style="240" hidden="1" customWidth="1"/>
    <col min="8971" max="8971" width="0.140625" style="240" hidden="1" customWidth="1"/>
    <col min="8972" max="9217" width="0" style="240" hidden="1"/>
    <col min="9218" max="9218" width="7.7109375" style="240" hidden="1" customWidth="1"/>
    <col min="9219" max="9219" width="12.7109375" style="240" hidden="1" customWidth="1"/>
    <col min="9220" max="9220" width="7.7109375" style="240" hidden="1" customWidth="1"/>
    <col min="9221" max="9221" width="12.7109375" style="240" hidden="1" customWidth="1"/>
    <col min="9222" max="9222" width="7.7109375" style="240" hidden="1" customWidth="1"/>
    <col min="9223" max="9223" width="12.7109375" style="240" hidden="1" customWidth="1"/>
    <col min="9224" max="9224" width="7.7109375" style="240" hidden="1" customWidth="1"/>
    <col min="9225" max="9225" width="12.7109375" style="240" hidden="1" customWidth="1"/>
    <col min="9226" max="9226" width="7.5703125" style="240" hidden="1" customWidth="1"/>
    <col min="9227" max="9227" width="0.140625" style="240" hidden="1" customWidth="1"/>
    <col min="9228" max="9473" width="0" style="240" hidden="1"/>
    <col min="9474" max="9474" width="7.7109375" style="240" hidden="1" customWidth="1"/>
    <col min="9475" max="9475" width="12.7109375" style="240" hidden="1" customWidth="1"/>
    <col min="9476" max="9476" width="7.7109375" style="240" hidden="1" customWidth="1"/>
    <col min="9477" max="9477" width="12.7109375" style="240" hidden="1" customWidth="1"/>
    <col min="9478" max="9478" width="7.7109375" style="240" hidden="1" customWidth="1"/>
    <col min="9479" max="9479" width="12.7109375" style="240" hidden="1" customWidth="1"/>
    <col min="9480" max="9480" width="7.7109375" style="240" hidden="1" customWidth="1"/>
    <col min="9481" max="9481" width="12.7109375" style="240" hidden="1" customWidth="1"/>
    <col min="9482" max="9482" width="7.5703125" style="240" hidden="1" customWidth="1"/>
    <col min="9483" max="9483" width="0.140625" style="240" hidden="1" customWidth="1"/>
    <col min="9484" max="9729" width="0" style="240" hidden="1"/>
    <col min="9730" max="9730" width="7.7109375" style="240" hidden="1" customWidth="1"/>
    <col min="9731" max="9731" width="12.7109375" style="240" hidden="1" customWidth="1"/>
    <col min="9732" max="9732" width="7.7109375" style="240" hidden="1" customWidth="1"/>
    <col min="9733" max="9733" width="12.7109375" style="240" hidden="1" customWidth="1"/>
    <col min="9734" max="9734" width="7.7109375" style="240" hidden="1" customWidth="1"/>
    <col min="9735" max="9735" width="12.7109375" style="240" hidden="1" customWidth="1"/>
    <col min="9736" max="9736" width="7.7109375" style="240" hidden="1" customWidth="1"/>
    <col min="9737" max="9737" width="12.7109375" style="240" hidden="1" customWidth="1"/>
    <col min="9738" max="9738" width="7.5703125" style="240" hidden="1" customWidth="1"/>
    <col min="9739" max="9739" width="0.140625" style="240" hidden="1" customWidth="1"/>
    <col min="9740" max="9985" width="0" style="240" hidden="1"/>
    <col min="9986" max="9986" width="7.7109375" style="240" hidden="1" customWidth="1"/>
    <col min="9987" max="9987" width="12.7109375" style="240" hidden="1" customWidth="1"/>
    <col min="9988" max="9988" width="7.7109375" style="240" hidden="1" customWidth="1"/>
    <col min="9989" max="9989" width="12.7109375" style="240" hidden="1" customWidth="1"/>
    <col min="9990" max="9990" width="7.7109375" style="240" hidden="1" customWidth="1"/>
    <col min="9991" max="9991" width="12.7109375" style="240" hidden="1" customWidth="1"/>
    <col min="9992" max="9992" width="7.7109375" style="240" hidden="1" customWidth="1"/>
    <col min="9993" max="9993" width="12.7109375" style="240" hidden="1" customWidth="1"/>
    <col min="9994" max="9994" width="7.5703125" style="240" hidden="1" customWidth="1"/>
    <col min="9995" max="9995" width="0.140625" style="240" hidden="1" customWidth="1"/>
    <col min="9996" max="10241" width="0" style="240" hidden="1"/>
    <col min="10242" max="10242" width="7.7109375" style="240" hidden="1" customWidth="1"/>
    <col min="10243" max="10243" width="12.7109375" style="240" hidden="1" customWidth="1"/>
    <col min="10244" max="10244" width="7.7109375" style="240" hidden="1" customWidth="1"/>
    <col min="10245" max="10245" width="12.7109375" style="240" hidden="1" customWidth="1"/>
    <col min="10246" max="10246" width="7.7109375" style="240" hidden="1" customWidth="1"/>
    <col min="10247" max="10247" width="12.7109375" style="240" hidden="1" customWidth="1"/>
    <col min="10248" max="10248" width="7.7109375" style="240" hidden="1" customWidth="1"/>
    <col min="10249" max="10249" width="12.7109375" style="240" hidden="1" customWidth="1"/>
    <col min="10250" max="10250" width="7.5703125" style="240" hidden="1" customWidth="1"/>
    <col min="10251" max="10251" width="0.140625" style="240" hidden="1" customWidth="1"/>
    <col min="10252" max="10497" width="0" style="240" hidden="1"/>
    <col min="10498" max="10498" width="7.7109375" style="240" hidden="1" customWidth="1"/>
    <col min="10499" max="10499" width="12.7109375" style="240" hidden="1" customWidth="1"/>
    <col min="10500" max="10500" width="7.7109375" style="240" hidden="1" customWidth="1"/>
    <col min="10501" max="10501" width="12.7109375" style="240" hidden="1" customWidth="1"/>
    <col min="10502" max="10502" width="7.7109375" style="240" hidden="1" customWidth="1"/>
    <col min="10503" max="10503" width="12.7109375" style="240" hidden="1" customWidth="1"/>
    <col min="10504" max="10504" width="7.7109375" style="240" hidden="1" customWidth="1"/>
    <col min="10505" max="10505" width="12.7109375" style="240" hidden="1" customWidth="1"/>
    <col min="10506" max="10506" width="7.5703125" style="240" hidden="1" customWidth="1"/>
    <col min="10507" max="10507" width="0.140625" style="240" hidden="1" customWidth="1"/>
    <col min="10508" max="10753" width="0" style="240" hidden="1"/>
    <col min="10754" max="10754" width="7.7109375" style="240" hidden="1" customWidth="1"/>
    <col min="10755" max="10755" width="12.7109375" style="240" hidden="1" customWidth="1"/>
    <col min="10756" max="10756" width="7.7109375" style="240" hidden="1" customWidth="1"/>
    <col min="10757" max="10757" width="12.7109375" style="240" hidden="1" customWidth="1"/>
    <col min="10758" max="10758" width="7.7109375" style="240" hidden="1" customWidth="1"/>
    <col min="10759" max="10759" width="12.7109375" style="240" hidden="1" customWidth="1"/>
    <col min="10760" max="10760" width="7.7109375" style="240" hidden="1" customWidth="1"/>
    <col min="10761" max="10761" width="12.7109375" style="240" hidden="1" customWidth="1"/>
    <col min="10762" max="10762" width="7.5703125" style="240" hidden="1" customWidth="1"/>
    <col min="10763" max="10763" width="0.140625" style="240" hidden="1" customWidth="1"/>
    <col min="10764" max="11009" width="0" style="240" hidden="1"/>
    <col min="11010" max="11010" width="7.7109375" style="240" hidden="1" customWidth="1"/>
    <col min="11011" max="11011" width="12.7109375" style="240" hidden="1" customWidth="1"/>
    <col min="11012" max="11012" width="7.7109375" style="240" hidden="1" customWidth="1"/>
    <col min="11013" max="11013" width="12.7109375" style="240" hidden="1" customWidth="1"/>
    <col min="11014" max="11014" width="7.7109375" style="240" hidden="1" customWidth="1"/>
    <col min="11015" max="11015" width="12.7109375" style="240" hidden="1" customWidth="1"/>
    <col min="11016" max="11016" width="7.7109375" style="240" hidden="1" customWidth="1"/>
    <col min="11017" max="11017" width="12.7109375" style="240" hidden="1" customWidth="1"/>
    <col min="11018" max="11018" width="7.5703125" style="240" hidden="1" customWidth="1"/>
    <col min="11019" max="11019" width="0.140625" style="240" hidden="1" customWidth="1"/>
    <col min="11020" max="11265" width="0" style="240" hidden="1"/>
    <col min="11266" max="11266" width="7.7109375" style="240" hidden="1" customWidth="1"/>
    <col min="11267" max="11267" width="12.7109375" style="240" hidden="1" customWidth="1"/>
    <col min="11268" max="11268" width="7.7109375" style="240" hidden="1" customWidth="1"/>
    <col min="11269" max="11269" width="12.7109375" style="240" hidden="1" customWidth="1"/>
    <col min="11270" max="11270" width="7.7109375" style="240" hidden="1" customWidth="1"/>
    <col min="11271" max="11271" width="12.7109375" style="240" hidden="1" customWidth="1"/>
    <col min="11272" max="11272" width="7.7109375" style="240" hidden="1" customWidth="1"/>
    <col min="11273" max="11273" width="12.7109375" style="240" hidden="1" customWidth="1"/>
    <col min="11274" max="11274" width="7.5703125" style="240" hidden="1" customWidth="1"/>
    <col min="11275" max="11275" width="0.140625" style="240" hidden="1" customWidth="1"/>
    <col min="11276" max="11521" width="0" style="240" hidden="1"/>
    <col min="11522" max="11522" width="7.7109375" style="240" hidden="1" customWidth="1"/>
    <col min="11523" max="11523" width="12.7109375" style="240" hidden="1" customWidth="1"/>
    <col min="11524" max="11524" width="7.7109375" style="240" hidden="1" customWidth="1"/>
    <col min="11525" max="11525" width="12.7109375" style="240" hidden="1" customWidth="1"/>
    <col min="11526" max="11526" width="7.7109375" style="240" hidden="1" customWidth="1"/>
    <col min="11527" max="11527" width="12.7109375" style="240" hidden="1" customWidth="1"/>
    <col min="11528" max="11528" width="7.7109375" style="240" hidden="1" customWidth="1"/>
    <col min="11529" max="11529" width="12.7109375" style="240" hidden="1" customWidth="1"/>
    <col min="11530" max="11530" width="7.5703125" style="240" hidden="1" customWidth="1"/>
    <col min="11531" max="11531" width="0.140625" style="240" hidden="1" customWidth="1"/>
    <col min="11532" max="11777" width="0" style="240" hidden="1"/>
    <col min="11778" max="11778" width="7.7109375" style="240" hidden="1" customWidth="1"/>
    <col min="11779" max="11779" width="12.7109375" style="240" hidden="1" customWidth="1"/>
    <col min="11780" max="11780" width="7.7109375" style="240" hidden="1" customWidth="1"/>
    <col min="11781" max="11781" width="12.7109375" style="240" hidden="1" customWidth="1"/>
    <col min="11782" max="11782" width="7.7109375" style="240" hidden="1" customWidth="1"/>
    <col min="11783" max="11783" width="12.7109375" style="240" hidden="1" customWidth="1"/>
    <col min="11784" max="11784" width="7.7109375" style="240" hidden="1" customWidth="1"/>
    <col min="11785" max="11785" width="12.7109375" style="240" hidden="1" customWidth="1"/>
    <col min="11786" max="11786" width="7.5703125" style="240" hidden="1" customWidth="1"/>
    <col min="11787" max="11787" width="0.140625" style="240" hidden="1" customWidth="1"/>
    <col min="11788" max="12033" width="0" style="240" hidden="1"/>
    <col min="12034" max="12034" width="7.7109375" style="240" hidden="1" customWidth="1"/>
    <col min="12035" max="12035" width="12.7109375" style="240" hidden="1" customWidth="1"/>
    <col min="12036" max="12036" width="7.7109375" style="240" hidden="1" customWidth="1"/>
    <col min="12037" max="12037" width="12.7109375" style="240" hidden="1" customWidth="1"/>
    <col min="12038" max="12038" width="7.7109375" style="240" hidden="1" customWidth="1"/>
    <col min="12039" max="12039" width="12.7109375" style="240" hidden="1" customWidth="1"/>
    <col min="12040" max="12040" width="7.7109375" style="240" hidden="1" customWidth="1"/>
    <col min="12041" max="12041" width="12.7109375" style="240" hidden="1" customWidth="1"/>
    <col min="12042" max="12042" width="7.5703125" style="240" hidden="1" customWidth="1"/>
    <col min="12043" max="12043" width="0.140625" style="240" hidden="1" customWidth="1"/>
    <col min="12044" max="12289" width="0" style="240" hidden="1"/>
    <col min="12290" max="12290" width="7.7109375" style="240" hidden="1" customWidth="1"/>
    <col min="12291" max="12291" width="12.7109375" style="240" hidden="1" customWidth="1"/>
    <col min="12292" max="12292" width="7.7109375" style="240" hidden="1" customWidth="1"/>
    <col min="12293" max="12293" width="12.7109375" style="240" hidden="1" customWidth="1"/>
    <col min="12294" max="12294" width="7.7109375" style="240" hidden="1" customWidth="1"/>
    <col min="12295" max="12295" width="12.7109375" style="240" hidden="1" customWidth="1"/>
    <col min="12296" max="12296" width="7.7109375" style="240" hidden="1" customWidth="1"/>
    <col min="12297" max="12297" width="12.7109375" style="240" hidden="1" customWidth="1"/>
    <col min="12298" max="12298" width="7.5703125" style="240" hidden="1" customWidth="1"/>
    <col min="12299" max="12299" width="0.140625" style="240" hidden="1" customWidth="1"/>
    <col min="12300" max="12545" width="0" style="240" hidden="1"/>
    <col min="12546" max="12546" width="7.7109375" style="240" hidden="1" customWidth="1"/>
    <col min="12547" max="12547" width="12.7109375" style="240" hidden="1" customWidth="1"/>
    <col min="12548" max="12548" width="7.7109375" style="240" hidden="1" customWidth="1"/>
    <col min="12549" max="12549" width="12.7109375" style="240" hidden="1" customWidth="1"/>
    <col min="12550" max="12550" width="7.7109375" style="240" hidden="1" customWidth="1"/>
    <col min="12551" max="12551" width="12.7109375" style="240" hidden="1" customWidth="1"/>
    <col min="12552" max="12552" width="7.7109375" style="240" hidden="1" customWidth="1"/>
    <col min="12553" max="12553" width="12.7109375" style="240" hidden="1" customWidth="1"/>
    <col min="12554" max="12554" width="7.5703125" style="240" hidden="1" customWidth="1"/>
    <col min="12555" max="12555" width="0.140625" style="240" hidden="1" customWidth="1"/>
    <col min="12556" max="12801" width="0" style="240" hidden="1"/>
    <col min="12802" max="12802" width="7.7109375" style="240" hidden="1" customWidth="1"/>
    <col min="12803" max="12803" width="12.7109375" style="240" hidden="1" customWidth="1"/>
    <col min="12804" max="12804" width="7.7109375" style="240" hidden="1" customWidth="1"/>
    <col min="12805" max="12805" width="12.7109375" style="240" hidden="1" customWidth="1"/>
    <col min="12806" max="12806" width="7.7109375" style="240" hidden="1" customWidth="1"/>
    <col min="12807" max="12807" width="12.7109375" style="240" hidden="1" customWidth="1"/>
    <col min="12808" max="12808" width="7.7109375" style="240" hidden="1" customWidth="1"/>
    <col min="12809" max="12809" width="12.7109375" style="240" hidden="1" customWidth="1"/>
    <col min="12810" max="12810" width="7.5703125" style="240" hidden="1" customWidth="1"/>
    <col min="12811" max="12811" width="0.140625" style="240" hidden="1" customWidth="1"/>
    <col min="12812" max="13057" width="0" style="240" hidden="1"/>
    <col min="13058" max="13058" width="7.7109375" style="240" hidden="1" customWidth="1"/>
    <col min="13059" max="13059" width="12.7109375" style="240" hidden="1" customWidth="1"/>
    <col min="13060" max="13060" width="7.7109375" style="240" hidden="1" customWidth="1"/>
    <col min="13061" max="13061" width="12.7109375" style="240" hidden="1" customWidth="1"/>
    <col min="13062" max="13062" width="7.7109375" style="240" hidden="1" customWidth="1"/>
    <col min="13063" max="13063" width="12.7109375" style="240" hidden="1" customWidth="1"/>
    <col min="13064" max="13064" width="7.7109375" style="240" hidden="1" customWidth="1"/>
    <col min="13065" max="13065" width="12.7109375" style="240" hidden="1" customWidth="1"/>
    <col min="13066" max="13066" width="7.5703125" style="240" hidden="1" customWidth="1"/>
    <col min="13067" max="13067" width="0.140625" style="240" hidden="1" customWidth="1"/>
    <col min="13068" max="13313" width="0" style="240" hidden="1"/>
    <col min="13314" max="13314" width="7.7109375" style="240" hidden="1" customWidth="1"/>
    <col min="13315" max="13315" width="12.7109375" style="240" hidden="1" customWidth="1"/>
    <col min="13316" max="13316" width="7.7109375" style="240" hidden="1" customWidth="1"/>
    <col min="13317" max="13317" width="12.7109375" style="240" hidden="1" customWidth="1"/>
    <col min="13318" max="13318" width="7.7109375" style="240" hidden="1" customWidth="1"/>
    <col min="13319" max="13319" width="12.7109375" style="240" hidden="1" customWidth="1"/>
    <col min="13320" max="13320" width="7.7109375" style="240" hidden="1" customWidth="1"/>
    <col min="13321" max="13321" width="12.7109375" style="240" hidden="1" customWidth="1"/>
    <col min="13322" max="13322" width="7.5703125" style="240" hidden="1" customWidth="1"/>
    <col min="13323" max="13323" width="0.140625" style="240" hidden="1" customWidth="1"/>
    <col min="13324" max="13569" width="0" style="240" hidden="1"/>
    <col min="13570" max="13570" width="7.7109375" style="240" hidden="1" customWidth="1"/>
    <col min="13571" max="13571" width="12.7109375" style="240" hidden="1" customWidth="1"/>
    <col min="13572" max="13572" width="7.7109375" style="240" hidden="1" customWidth="1"/>
    <col min="13573" max="13573" width="12.7109375" style="240" hidden="1" customWidth="1"/>
    <col min="13574" max="13574" width="7.7109375" style="240" hidden="1" customWidth="1"/>
    <col min="13575" max="13575" width="12.7109375" style="240" hidden="1" customWidth="1"/>
    <col min="13576" max="13576" width="7.7109375" style="240" hidden="1" customWidth="1"/>
    <col min="13577" max="13577" width="12.7109375" style="240" hidden="1" customWidth="1"/>
    <col min="13578" max="13578" width="7.5703125" style="240" hidden="1" customWidth="1"/>
    <col min="13579" max="13579" width="0.140625" style="240" hidden="1" customWidth="1"/>
    <col min="13580" max="13825" width="0" style="240" hidden="1"/>
    <col min="13826" max="13826" width="7.7109375" style="240" hidden="1" customWidth="1"/>
    <col min="13827" max="13827" width="12.7109375" style="240" hidden="1" customWidth="1"/>
    <col min="13828" max="13828" width="7.7109375" style="240" hidden="1" customWidth="1"/>
    <col min="13829" max="13829" width="12.7109375" style="240" hidden="1" customWidth="1"/>
    <col min="13830" max="13830" width="7.7109375" style="240" hidden="1" customWidth="1"/>
    <col min="13831" max="13831" width="12.7109375" style="240" hidden="1" customWidth="1"/>
    <col min="13832" max="13832" width="7.7109375" style="240" hidden="1" customWidth="1"/>
    <col min="13833" max="13833" width="12.7109375" style="240" hidden="1" customWidth="1"/>
    <col min="13834" max="13834" width="7.5703125" style="240" hidden="1" customWidth="1"/>
    <col min="13835" max="13835" width="0.140625" style="240" hidden="1" customWidth="1"/>
    <col min="13836" max="14081" width="0" style="240" hidden="1"/>
    <col min="14082" max="14082" width="7.7109375" style="240" hidden="1" customWidth="1"/>
    <col min="14083" max="14083" width="12.7109375" style="240" hidden="1" customWidth="1"/>
    <col min="14084" max="14084" width="7.7109375" style="240" hidden="1" customWidth="1"/>
    <col min="14085" max="14085" width="12.7109375" style="240" hidden="1" customWidth="1"/>
    <col min="14086" max="14086" width="7.7109375" style="240" hidden="1" customWidth="1"/>
    <col min="14087" max="14087" width="12.7109375" style="240" hidden="1" customWidth="1"/>
    <col min="14088" max="14088" width="7.7109375" style="240" hidden="1" customWidth="1"/>
    <col min="14089" max="14089" width="12.7109375" style="240" hidden="1" customWidth="1"/>
    <col min="14090" max="14090" width="7.5703125" style="240" hidden="1" customWidth="1"/>
    <col min="14091" max="14091" width="0.140625" style="240" hidden="1" customWidth="1"/>
    <col min="14092" max="14337" width="0" style="240" hidden="1"/>
    <col min="14338" max="14338" width="7.7109375" style="240" hidden="1" customWidth="1"/>
    <col min="14339" max="14339" width="12.7109375" style="240" hidden="1" customWidth="1"/>
    <col min="14340" max="14340" width="7.7109375" style="240" hidden="1" customWidth="1"/>
    <col min="14341" max="14341" width="12.7109375" style="240" hidden="1" customWidth="1"/>
    <col min="14342" max="14342" width="7.7109375" style="240" hidden="1" customWidth="1"/>
    <col min="14343" max="14343" width="12.7109375" style="240" hidden="1" customWidth="1"/>
    <col min="14344" max="14344" width="7.7109375" style="240" hidden="1" customWidth="1"/>
    <col min="14345" max="14345" width="12.7109375" style="240" hidden="1" customWidth="1"/>
    <col min="14346" max="14346" width="7.5703125" style="240" hidden="1" customWidth="1"/>
    <col min="14347" max="14347" width="0.140625" style="240" hidden="1" customWidth="1"/>
    <col min="14348" max="14593" width="0" style="240" hidden="1"/>
    <col min="14594" max="14594" width="7.7109375" style="240" hidden="1" customWidth="1"/>
    <col min="14595" max="14595" width="12.7109375" style="240" hidden="1" customWidth="1"/>
    <col min="14596" max="14596" width="7.7109375" style="240" hidden="1" customWidth="1"/>
    <col min="14597" max="14597" width="12.7109375" style="240" hidden="1" customWidth="1"/>
    <col min="14598" max="14598" width="7.7109375" style="240" hidden="1" customWidth="1"/>
    <col min="14599" max="14599" width="12.7109375" style="240" hidden="1" customWidth="1"/>
    <col min="14600" max="14600" width="7.7109375" style="240" hidden="1" customWidth="1"/>
    <col min="14601" max="14601" width="12.7109375" style="240" hidden="1" customWidth="1"/>
    <col min="14602" max="14602" width="7.5703125" style="240" hidden="1" customWidth="1"/>
    <col min="14603" max="14603" width="0.140625" style="240" hidden="1" customWidth="1"/>
    <col min="14604" max="14849" width="0" style="240" hidden="1"/>
    <col min="14850" max="14850" width="7.7109375" style="240" hidden="1" customWidth="1"/>
    <col min="14851" max="14851" width="12.7109375" style="240" hidden="1" customWidth="1"/>
    <col min="14852" max="14852" width="7.7109375" style="240" hidden="1" customWidth="1"/>
    <col min="14853" max="14853" width="12.7109375" style="240" hidden="1" customWidth="1"/>
    <col min="14854" max="14854" width="7.7109375" style="240" hidden="1" customWidth="1"/>
    <col min="14855" max="14855" width="12.7109375" style="240" hidden="1" customWidth="1"/>
    <col min="14856" max="14856" width="7.7109375" style="240" hidden="1" customWidth="1"/>
    <col min="14857" max="14857" width="12.7109375" style="240" hidden="1" customWidth="1"/>
    <col min="14858" max="14858" width="7.5703125" style="240" hidden="1" customWidth="1"/>
    <col min="14859" max="14859" width="0.140625" style="240" hidden="1" customWidth="1"/>
    <col min="14860" max="15105" width="0" style="240" hidden="1"/>
    <col min="15106" max="15106" width="7.7109375" style="240" hidden="1" customWidth="1"/>
    <col min="15107" max="15107" width="12.7109375" style="240" hidden="1" customWidth="1"/>
    <col min="15108" max="15108" width="7.7109375" style="240" hidden="1" customWidth="1"/>
    <col min="15109" max="15109" width="12.7109375" style="240" hidden="1" customWidth="1"/>
    <col min="15110" max="15110" width="7.7109375" style="240" hidden="1" customWidth="1"/>
    <col min="15111" max="15111" width="12.7109375" style="240" hidden="1" customWidth="1"/>
    <col min="15112" max="15112" width="7.7109375" style="240" hidden="1" customWidth="1"/>
    <col min="15113" max="15113" width="12.7109375" style="240" hidden="1" customWidth="1"/>
    <col min="15114" max="15114" width="7.5703125" style="240" hidden="1" customWidth="1"/>
    <col min="15115" max="15115" width="0.140625" style="240" hidden="1" customWidth="1"/>
    <col min="15116" max="15361" width="0" style="240" hidden="1"/>
    <col min="15362" max="15362" width="7.7109375" style="240" hidden="1" customWidth="1"/>
    <col min="15363" max="15363" width="12.7109375" style="240" hidden="1" customWidth="1"/>
    <col min="15364" max="15364" width="7.7109375" style="240" hidden="1" customWidth="1"/>
    <col min="15365" max="15365" width="12.7109375" style="240" hidden="1" customWidth="1"/>
    <col min="15366" max="15366" width="7.7109375" style="240" hidden="1" customWidth="1"/>
    <col min="15367" max="15367" width="12.7109375" style="240" hidden="1" customWidth="1"/>
    <col min="15368" max="15368" width="7.7109375" style="240" hidden="1" customWidth="1"/>
    <col min="15369" max="15369" width="12.7109375" style="240" hidden="1" customWidth="1"/>
    <col min="15370" max="15370" width="7.5703125" style="240" hidden="1" customWidth="1"/>
    <col min="15371" max="15371" width="0.140625" style="240" hidden="1" customWidth="1"/>
    <col min="15372" max="15617" width="0" style="240" hidden="1"/>
    <col min="15618" max="15618" width="7.7109375" style="240" hidden="1" customWidth="1"/>
    <col min="15619" max="15619" width="12.7109375" style="240" hidden="1" customWidth="1"/>
    <col min="15620" max="15620" width="7.7109375" style="240" hidden="1" customWidth="1"/>
    <col min="15621" max="15621" width="12.7109375" style="240" hidden="1" customWidth="1"/>
    <col min="15622" max="15622" width="7.7109375" style="240" hidden="1" customWidth="1"/>
    <col min="15623" max="15623" width="12.7109375" style="240" hidden="1" customWidth="1"/>
    <col min="15624" max="15624" width="7.7109375" style="240" hidden="1" customWidth="1"/>
    <col min="15625" max="15625" width="12.7109375" style="240" hidden="1" customWidth="1"/>
    <col min="15626" max="15626" width="7.5703125" style="240" hidden="1" customWidth="1"/>
    <col min="15627" max="15627" width="0.140625" style="240" hidden="1" customWidth="1"/>
    <col min="15628" max="15873" width="0" style="240" hidden="1"/>
    <col min="15874" max="15874" width="7.7109375" style="240" hidden="1" customWidth="1"/>
    <col min="15875" max="15875" width="12.7109375" style="240" hidden="1" customWidth="1"/>
    <col min="15876" max="15876" width="7.7109375" style="240" hidden="1" customWidth="1"/>
    <col min="15877" max="15877" width="12.7109375" style="240" hidden="1" customWidth="1"/>
    <col min="15878" max="15878" width="7.7109375" style="240" hidden="1" customWidth="1"/>
    <col min="15879" max="15879" width="12.7109375" style="240" hidden="1" customWidth="1"/>
    <col min="15880" max="15880" width="7.7109375" style="240" hidden="1" customWidth="1"/>
    <col min="15881" max="15881" width="12.7109375" style="240" hidden="1" customWidth="1"/>
    <col min="15882" max="15882" width="7.5703125" style="240" hidden="1" customWidth="1"/>
    <col min="15883" max="15883" width="0.140625" style="240" hidden="1" customWidth="1"/>
    <col min="15884" max="16129" width="0" style="240" hidden="1"/>
    <col min="16130" max="16130" width="7.7109375" style="240" hidden="1" customWidth="1"/>
    <col min="16131" max="16131" width="12.7109375" style="240" hidden="1" customWidth="1"/>
    <col min="16132" max="16132" width="7.7109375" style="240" hidden="1" customWidth="1"/>
    <col min="16133" max="16133" width="12.7109375" style="240" hidden="1" customWidth="1"/>
    <col min="16134" max="16134" width="7.7109375" style="240" hidden="1" customWidth="1"/>
    <col min="16135" max="16135" width="12.7109375" style="240" hidden="1" customWidth="1"/>
    <col min="16136" max="16136" width="7.7109375" style="240" hidden="1" customWidth="1"/>
    <col min="16137" max="16137" width="12.7109375" style="240" hidden="1" customWidth="1"/>
    <col min="16138" max="16138" width="7.5703125" style="240" hidden="1" customWidth="1"/>
    <col min="16139" max="16139" width="0.140625" style="240" hidden="1" customWidth="1"/>
    <col min="16140" max="16384" width="0" style="240" hidden="1"/>
  </cols>
  <sheetData>
    <row r="1" spans="1:10" ht="22.5" customHeight="1" x14ac:dyDescent="0.2">
      <c r="A1" s="345" t="s">
        <v>195</v>
      </c>
      <c r="B1" s="346"/>
      <c r="C1" s="346"/>
      <c r="D1" s="346"/>
      <c r="E1" s="346"/>
      <c r="F1" s="346"/>
      <c r="G1" s="346"/>
      <c r="H1" s="346"/>
      <c r="I1" s="346"/>
      <c r="J1" s="347"/>
    </row>
    <row r="2" spans="1:10" ht="22.5" customHeight="1" thickBot="1" x14ac:dyDescent="0.25">
      <c r="A2" s="348"/>
      <c r="B2" s="349"/>
      <c r="C2" s="349"/>
      <c r="D2" s="349"/>
      <c r="E2" s="349"/>
      <c r="F2" s="349"/>
      <c r="G2" s="349"/>
      <c r="H2" s="349"/>
      <c r="I2" s="349"/>
      <c r="J2" s="350"/>
    </row>
    <row r="3" spans="1:10" s="243" customFormat="1" ht="6.6" customHeight="1" x14ac:dyDescent="0.2">
      <c r="A3" s="363"/>
      <c r="B3" s="364"/>
      <c r="C3" s="364"/>
      <c r="D3" s="364"/>
      <c r="E3" s="364"/>
      <c r="F3" s="364"/>
      <c r="G3" s="364"/>
      <c r="H3" s="241"/>
      <c r="I3" s="241"/>
      <c r="J3" s="242"/>
    </row>
    <row r="4" spans="1:10" s="243" customFormat="1" ht="4.5" customHeight="1" x14ac:dyDescent="0.2">
      <c r="A4" s="358"/>
      <c r="B4" s="359"/>
      <c r="C4" s="359"/>
      <c r="D4" s="359"/>
      <c r="E4" s="359"/>
      <c r="F4" s="359"/>
      <c r="G4" s="359"/>
      <c r="H4" s="244"/>
      <c r="I4" s="244"/>
      <c r="J4" s="245"/>
    </row>
    <row r="5" spans="1:10" s="263" customFormat="1" ht="24" customHeight="1" x14ac:dyDescent="0.2">
      <c r="A5" s="360" t="s">
        <v>199</v>
      </c>
      <c r="B5" s="361"/>
      <c r="C5" s="361"/>
      <c r="D5" s="361"/>
      <c r="E5" s="361"/>
      <c r="F5" s="361"/>
      <c r="G5" s="361"/>
      <c r="H5" s="361"/>
      <c r="I5" s="361"/>
      <c r="J5" s="362"/>
    </row>
    <row r="6" spans="1:10" s="263" customFormat="1" ht="24" customHeight="1" x14ac:dyDescent="0.2">
      <c r="A6" s="360" t="s">
        <v>198</v>
      </c>
      <c r="B6" s="361"/>
      <c r="C6" s="361"/>
      <c r="D6" s="361"/>
      <c r="E6" s="361"/>
      <c r="F6" s="361"/>
      <c r="G6" s="361"/>
      <c r="H6" s="361"/>
      <c r="I6" s="361"/>
      <c r="J6" s="362"/>
    </row>
    <row r="7" spans="1:10" s="263" customFormat="1" ht="19.149999999999999" customHeight="1" x14ac:dyDescent="0.2">
      <c r="A7" s="360" t="s">
        <v>200</v>
      </c>
      <c r="B7" s="361"/>
      <c r="C7" s="361"/>
      <c r="D7" s="361"/>
      <c r="E7" s="361"/>
      <c r="F7" s="361"/>
      <c r="G7" s="361"/>
      <c r="H7" s="361"/>
      <c r="I7" s="361"/>
      <c r="J7" s="362"/>
    </row>
    <row r="8" spans="1:10" s="263" customFormat="1" ht="13.15" customHeight="1" x14ac:dyDescent="0.2">
      <c r="A8" s="368"/>
      <c r="B8" s="369"/>
      <c r="C8" s="369"/>
      <c r="D8" s="369"/>
      <c r="E8" s="369"/>
      <c r="F8" s="369"/>
      <c r="G8" s="369"/>
      <c r="H8" s="369"/>
      <c r="I8" s="369"/>
      <c r="J8" s="370"/>
    </row>
    <row r="9" spans="1:10" s="251" customFormat="1" ht="3" customHeight="1" thickBot="1" x14ac:dyDescent="0.25">
      <c r="A9" s="260"/>
      <c r="B9" s="261"/>
      <c r="C9" s="261"/>
      <c r="D9" s="261"/>
      <c r="E9" s="261"/>
      <c r="F9" s="261"/>
      <c r="G9" s="261"/>
      <c r="H9" s="261"/>
      <c r="I9" s="261"/>
      <c r="J9" s="262"/>
    </row>
    <row r="10" spans="1:10" s="243" customFormat="1" ht="0.2" customHeight="1" thickBot="1" x14ac:dyDescent="0.25"/>
    <row r="11" spans="1:10" ht="13.5" hidden="1" thickBot="1" x14ac:dyDescent="0.25"/>
    <row r="12" spans="1:10" ht="12.75" customHeight="1" x14ac:dyDescent="0.2">
      <c r="A12" s="275"/>
      <c r="B12" s="276"/>
      <c r="C12" s="276"/>
      <c r="D12" s="276"/>
      <c r="E12" s="276"/>
      <c r="F12" s="336" t="s">
        <v>171</v>
      </c>
      <c r="G12" s="337"/>
      <c r="H12" s="337"/>
      <c r="I12" s="337"/>
      <c r="J12" s="338"/>
    </row>
    <row r="13" spans="1:10" ht="12.75" customHeight="1" x14ac:dyDescent="0.2">
      <c r="A13" s="277"/>
      <c r="F13" s="339"/>
      <c r="G13" s="340"/>
      <c r="H13" s="340"/>
      <c r="I13" s="340"/>
      <c r="J13" s="341"/>
    </row>
    <row r="14" spans="1:10" ht="12.75" customHeight="1" x14ac:dyDescent="0.2">
      <c r="A14" s="277"/>
      <c r="F14" s="339"/>
      <c r="G14" s="340"/>
      <c r="H14" s="340"/>
      <c r="I14" s="340"/>
      <c r="J14" s="341"/>
    </row>
    <row r="15" spans="1:10" ht="12.75" customHeight="1" x14ac:dyDescent="0.2">
      <c r="A15" s="277"/>
      <c r="F15" s="339"/>
      <c r="G15" s="340"/>
      <c r="H15" s="340"/>
      <c r="I15" s="340"/>
      <c r="J15" s="341"/>
    </row>
    <row r="16" spans="1:10" ht="12.75" customHeight="1" x14ac:dyDescent="0.2">
      <c r="A16" s="277"/>
      <c r="F16" s="339"/>
      <c r="G16" s="340"/>
      <c r="H16" s="340"/>
      <c r="I16" s="340"/>
      <c r="J16" s="341"/>
    </row>
    <row r="17" spans="1:10" ht="12.75" customHeight="1" thickBot="1" x14ac:dyDescent="0.25">
      <c r="A17" s="307"/>
      <c r="B17" s="308"/>
      <c r="C17" s="308"/>
      <c r="D17" s="308"/>
      <c r="E17" s="308"/>
      <c r="F17" s="342"/>
      <c r="G17" s="343"/>
      <c r="H17" s="343"/>
      <c r="I17" s="343"/>
      <c r="J17" s="344"/>
    </row>
    <row r="19" spans="1:10" ht="12.75" hidden="1" customHeight="1" x14ac:dyDescent="0.2">
      <c r="A19" s="243"/>
    </row>
    <row r="20" spans="1:10" ht="12.75" hidden="1" customHeight="1" x14ac:dyDescent="0.2">
      <c r="A20" s="243"/>
    </row>
  </sheetData>
  <sheetProtection algorithmName="SHA-512" hashValue="HS5v7MHUsPJIT4LAhcqng3qcsKpPcZmYk+1n2IJkN3o5+yOmW44j4iG88hhFiQt4ufpKyT+jl9EHX6LHLFK6jA==" saltValue="01Vvz0ZRWk2jDOQDGqzcCg==" spinCount="100000" sheet="1" objects="1" scenarios="1"/>
  <mergeCells count="8">
    <mergeCell ref="F12:J17"/>
    <mergeCell ref="A8:J8"/>
    <mergeCell ref="A7:J7"/>
    <mergeCell ref="A1:J2"/>
    <mergeCell ref="A3:G3"/>
    <mergeCell ref="A4:G4"/>
    <mergeCell ref="A5:J5"/>
    <mergeCell ref="A6:J6"/>
  </mergeCells>
  <hyperlinks>
    <hyperlink ref="F12" r:id="rId1" xr:uid="{21833E50-BCC2-4029-B123-2A1FD85DDB3A}"/>
  </hyperlinks>
  <printOptions horizontalCentered="1"/>
  <pageMargins left="0.39370078740157483" right="0.39370078740157483" top="0.98425196850393704" bottom="0.98425196850393704" header="0.51181102362204722" footer="0.51181102362204722"/>
  <pageSetup paperSize="9" orientation="landscape" horizontalDpi="300" verticalDpi="300"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sheetProtection sheet="1" objects="1" scenarios="1"/>
  <pageMargins left="0.78740157499999996" right="0.78740157499999996" top="0.984251969" bottom="0.984251969" header="0.49212598499999999" footer="0.49212598499999999"/>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2"/>
  <dimension ref="A1:AA559"/>
  <sheetViews>
    <sheetView showGridLines="0" zoomScale="85" zoomScaleNormal="85" zoomScaleSheetLayoutView="75" workbookViewId="0">
      <selection activeCell="B7" sqref="B7"/>
    </sheetView>
  </sheetViews>
  <sheetFormatPr defaultColWidth="9.140625" defaultRowHeight="15" x14ac:dyDescent="0.2"/>
  <cols>
    <col min="1" max="1" width="4.28515625" style="13" customWidth="1"/>
    <col min="2" max="2" width="23.7109375" style="13" customWidth="1"/>
    <col min="3" max="3" width="18.28515625" style="16" bestFit="1" customWidth="1"/>
    <col min="4" max="4" width="5.28515625" style="13" customWidth="1"/>
    <col min="5" max="5" width="7" style="13" customWidth="1"/>
    <col min="6" max="6" width="22.28515625" style="13" customWidth="1"/>
    <col min="7" max="7" width="19.28515625" style="13" customWidth="1"/>
    <col min="8" max="8" width="5.28515625" style="13" customWidth="1"/>
    <col min="9" max="9" width="6.7109375" style="13" customWidth="1"/>
    <col min="10" max="10" width="21.7109375" style="13" customWidth="1"/>
    <col min="11" max="11" width="19.28515625" style="13" customWidth="1"/>
    <col min="12" max="12" width="5.28515625" style="13" customWidth="1"/>
    <col min="13" max="13" width="4" style="13" customWidth="1"/>
    <col min="14" max="14" width="25" style="13" customWidth="1"/>
    <col min="15" max="15" width="15.85546875" style="13" bestFit="1" customWidth="1"/>
    <col min="16" max="16" width="30" style="105" customWidth="1"/>
    <col min="17" max="17" width="20.42578125" style="13" customWidth="1"/>
    <col min="18" max="18" width="15" style="13" bestFit="1" customWidth="1"/>
    <col min="19" max="19" width="22" style="13" customWidth="1"/>
    <col min="20" max="20" width="13.140625" style="13" bestFit="1" customWidth="1"/>
    <col min="21" max="21" width="3.85546875" style="13" bestFit="1" customWidth="1"/>
    <col min="22" max="22" width="16" style="13" bestFit="1" customWidth="1"/>
    <col min="23" max="23" width="28.5703125" style="13" bestFit="1" customWidth="1"/>
    <col min="24" max="24" width="19.42578125" style="13" customWidth="1"/>
    <col min="25" max="25" width="23.85546875" style="13" bestFit="1" customWidth="1"/>
    <col min="26" max="26" width="14.85546875" style="13" bestFit="1" customWidth="1"/>
    <col min="27" max="27" width="14.28515625" style="13" bestFit="1" customWidth="1"/>
    <col min="28" max="28" width="2.140625" style="13" customWidth="1"/>
    <col min="29" max="29" width="19.140625" style="13" bestFit="1" customWidth="1"/>
    <col min="30" max="30" width="7.140625" style="13" customWidth="1"/>
    <col min="31" max="16384" width="9.140625" style="13"/>
  </cols>
  <sheetData>
    <row r="1" spans="1:20" ht="26.25" customHeight="1" thickBot="1" x14ac:dyDescent="0.25">
      <c r="A1" s="401" t="s">
        <v>82</v>
      </c>
      <c r="B1" s="402"/>
      <c r="C1" s="402"/>
      <c r="D1" s="402"/>
      <c r="E1" s="402"/>
      <c r="F1" s="402"/>
      <c r="G1" s="402"/>
      <c r="H1" s="402"/>
      <c r="I1" s="402"/>
      <c r="J1" s="402"/>
      <c r="K1" s="402"/>
      <c r="L1" s="403"/>
      <c r="N1" s="309"/>
      <c r="O1" s="310"/>
    </row>
    <row r="2" spans="1:20" s="14" customFormat="1" ht="21" customHeight="1" x14ac:dyDescent="0.2">
      <c r="A2" s="420" t="s">
        <v>26</v>
      </c>
      <c r="B2" s="421"/>
      <c r="C2" s="414">
        <v>46023</v>
      </c>
      <c r="D2" s="415"/>
      <c r="E2" s="415"/>
      <c r="F2" s="416"/>
      <c r="G2" s="408" t="s">
        <v>41</v>
      </c>
      <c r="H2" s="409"/>
      <c r="I2" s="409"/>
      <c r="J2" s="410"/>
      <c r="K2" s="404">
        <v>0</v>
      </c>
      <c r="L2" s="405"/>
      <c r="N2" s="311"/>
      <c r="O2" s="312"/>
      <c r="R2" s="109"/>
      <c r="S2" s="13"/>
      <c r="T2" s="13"/>
    </row>
    <row r="3" spans="1:20" s="14" customFormat="1" ht="21" customHeight="1" thickBot="1" x14ac:dyDescent="0.25">
      <c r="A3" s="422"/>
      <c r="B3" s="423"/>
      <c r="C3" s="417"/>
      <c r="D3" s="418"/>
      <c r="E3" s="418"/>
      <c r="F3" s="419"/>
      <c r="G3" s="411" t="s">
        <v>42</v>
      </c>
      <c r="H3" s="412"/>
      <c r="I3" s="412"/>
      <c r="J3" s="413"/>
      <c r="K3" s="406">
        <v>0</v>
      </c>
      <c r="L3" s="407"/>
      <c r="N3" s="311"/>
      <c r="O3" s="312"/>
      <c r="P3" s="105"/>
      <c r="Q3" s="153"/>
      <c r="R3" s="109"/>
      <c r="S3" s="13"/>
      <c r="T3" s="13"/>
    </row>
    <row r="4" spans="1:20" s="15" customFormat="1" ht="5.25" customHeight="1" thickBot="1" x14ac:dyDescent="0.25">
      <c r="A4" s="375"/>
      <c r="B4" s="376"/>
      <c r="C4" s="376"/>
      <c r="D4" s="376"/>
      <c r="E4" s="376"/>
      <c r="F4" s="376"/>
      <c r="G4" s="376"/>
      <c r="H4" s="376"/>
      <c r="I4" s="376"/>
      <c r="J4" s="376"/>
      <c r="K4" s="376"/>
      <c r="L4" s="377"/>
      <c r="N4" s="313"/>
      <c r="O4" s="314"/>
      <c r="P4" s="106"/>
      <c r="Q4" s="153"/>
    </row>
    <row r="5" spans="1:20" s="43" customFormat="1" ht="15.75" thickBot="1" x14ac:dyDescent="0.3">
      <c r="A5" s="380" t="s">
        <v>13</v>
      </c>
      <c r="B5" s="381"/>
      <c r="C5" s="381"/>
      <c r="D5" s="382"/>
      <c r="E5" s="380" t="s">
        <v>54</v>
      </c>
      <c r="F5" s="381"/>
      <c r="G5" s="381"/>
      <c r="H5" s="382"/>
      <c r="I5" s="380" t="s">
        <v>55</v>
      </c>
      <c r="J5" s="381"/>
      <c r="K5" s="381"/>
      <c r="L5" s="382"/>
      <c r="N5" s="49"/>
      <c r="O5" s="51"/>
      <c r="P5" s="56"/>
      <c r="Q5" s="153"/>
      <c r="S5" s="109"/>
      <c r="T5" s="109"/>
    </row>
    <row r="6" spans="1:20" s="44" customFormat="1" thickBot="1" x14ac:dyDescent="0.25">
      <c r="A6" s="8" t="s">
        <v>6</v>
      </c>
      <c r="B6" s="9" t="s">
        <v>0</v>
      </c>
      <c r="C6" s="9" t="s">
        <v>1</v>
      </c>
      <c r="D6" s="10" t="s">
        <v>15</v>
      </c>
      <c r="E6" s="8" t="s">
        <v>6</v>
      </c>
      <c r="F6" s="9" t="s">
        <v>0</v>
      </c>
      <c r="G6" s="9" t="s">
        <v>1</v>
      </c>
      <c r="H6" s="10" t="s">
        <v>15</v>
      </c>
      <c r="I6" s="8" t="s">
        <v>6</v>
      </c>
      <c r="J6" s="9" t="s">
        <v>0</v>
      </c>
      <c r="K6" s="9" t="s">
        <v>1</v>
      </c>
      <c r="L6" s="10" t="s">
        <v>15</v>
      </c>
      <c r="N6" s="339"/>
      <c r="O6" s="341"/>
      <c r="P6" s="56"/>
      <c r="Q6" s="153"/>
      <c r="S6" s="109"/>
      <c r="T6" s="109"/>
    </row>
    <row r="7" spans="1:20" s="74" customFormat="1" ht="14.85" customHeight="1" thickBot="1" x14ac:dyDescent="0.25">
      <c r="A7" s="87"/>
      <c r="B7" s="79"/>
      <c r="C7" s="85"/>
      <c r="D7" s="89"/>
      <c r="E7" s="372" t="s">
        <v>147</v>
      </c>
      <c r="F7" s="373"/>
      <c r="G7" s="373"/>
      <c r="H7" s="374"/>
      <c r="I7" s="383" t="s">
        <v>152</v>
      </c>
      <c r="J7" s="384"/>
      <c r="K7" s="384"/>
      <c r="L7" s="385"/>
      <c r="N7" s="339"/>
      <c r="O7" s="341"/>
      <c r="P7" s="107"/>
      <c r="Q7" s="153"/>
    </row>
    <row r="8" spans="1:20" s="74" customFormat="1" ht="14.85" customHeight="1" thickBot="1" x14ac:dyDescent="0.25">
      <c r="A8" s="78"/>
      <c r="B8" s="79"/>
      <c r="C8" s="85"/>
      <c r="D8" s="89"/>
      <c r="E8" s="81" t="s">
        <v>60</v>
      </c>
      <c r="F8" s="82" t="str">
        <f>IF(G8=0,"",G8/I67)</f>
        <v/>
      </c>
      <c r="G8" s="83">
        <f>SUM(G9:G28)</f>
        <v>0</v>
      </c>
      <c r="H8" s="84" t="s">
        <v>61</v>
      </c>
      <c r="I8" s="81" t="s">
        <v>60</v>
      </c>
      <c r="J8" s="82" t="str">
        <f>IF(K8=0,"",K8/I67)</f>
        <v/>
      </c>
      <c r="K8" s="83">
        <f>SUM(K9:K28)</f>
        <v>0</v>
      </c>
      <c r="L8" s="84" t="s">
        <v>61</v>
      </c>
      <c r="N8" s="339"/>
      <c r="O8" s="341"/>
      <c r="P8" s="108"/>
      <c r="Q8" s="153"/>
    </row>
    <row r="9" spans="1:20" s="74" customFormat="1" ht="14.85" customHeight="1" x14ac:dyDescent="0.2">
      <c r="A9" s="78"/>
      <c r="B9" s="79"/>
      <c r="C9" s="85"/>
      <c r="D9" s="89"/>
      <c r="E9" s="87"/>
      <c r="F9" s="278" t="s">
        <v>92</v>
      </c>
      <c r="G9" s="77"/>
      <c r="H9" s="127"/>
      <c r="I9" s="78"/>
      <c r="J9" s="79" t="s">
        <v>53</v>
      </c>
      <c r="K9" s="77"/>
      <c r="L9" s="127"/>
      <c r="N9" s="527" t="s">
        <v>173</v>
      </c>
      <c r="O9" s="528"/>
      <c r="P9" s="107"/>
      <c r="Q9" s="153"/>
    </row>
    <row r="10" spans="1:20" s="74" customFormat="1" ht="14.85" customHeight="1" x14ac:dyDescent="0.2">
      <c r="A10" s="78"/>
      <c r="B10" s="79"/>
      <c r="C10" s="85"/>
      <c r="D10" s="89"/>
      <c r="E10" s="87"/>
      <c r="F10" s="103" t="s">
        <v>87</v>
      </c>
      <c r="G10" s="85"/>
      <c r="H10" s="88"/>
      <c r="I10" s="78"/>
      <c r="J10" s="79" t="s">
        <v>51</v>
      </c>
      <c r="K10" s="85"/>
      <c r="L10" s="88"/>
      <c r="N10" s="511" t="s">
        <v>171</v>
      </c>
      <c r="O10" s="512"/>
      <c r="P10" s="107"/>
      <c r="Q10" s="153"/>
    </row>
    <row r="11" spans="1:20" s="74" customFormat="1" ht="14.85" customHeight="1" thickBot="1" x14ac:dyDescent="0.25">
      <c r="A11" s="78"/>
      <c r="B11" s="79"/>
      <c r="C11" s="85"/>
      <c r="D11" s="89"/>
      <c r="E11" s="87"/>
      <c r="F11" s="103" t="s">
        <v>191</v>
      </c>
      <c r="G11" s="85"/>
      <c r="H11" s="88"/>
      <c r="I11" s="78"/>
      <c r="J11" s="79" t="s">
        <v>93</v>
      </c>
      <c r="K11" s="85"/>
      <c r="L11" s="88"/>
      <c r="N11" s="315"/>
      <c r="O11" s="316"/>
      <c r="P11" s="107"/>
      <c r="Q11" s="153"/>
    </row>
    <row r="12" spans="1:20" s="74" customFormat="1" ht="14.85" customHeight="1" x14ac:dyDescent="0.2">
      <c r="A12" s="78"/>
      <c r="B12" s="79"/>
      <c r="C12" s="85"/>
      <c r="D12" s="89"/>
      <c r="E12" s="87"/>
      <c r="F12" s="103" t="s">
        <v>192</v>
      </c>
      <c r="G12" s="85"/>
      <c r="H12" s="88"/>
      <c r="I12" s="78"/>
      <c r="J12" s="79" t="s">
        <v>94</v>
      </c>
      <c r="K12" s="85"/>
      <c r="L12" s="88"/>
      <c r="P12" s="107"/>
      <c r="Q12" s="72"/>
    </row>
    <row r="13" spans="1:20" s="74" customFormat="1" ht="14.85" customHeight="1" thickBot="1" x14ac:dyDescent="0.25">
      <c r="A13" s="78"/>
      <c r="B13" s="79"/>
      <c r="C13" s="85"/>
      <c r="D13" s="89"/>
      <c r="E13" s="87"/>
      <c r="F13" s="103" t="s">
        <v>193</v>
      </c>
      <c r="G13" s="85"/>
      <c r="H13" s="88"/>
      <c r="I13" s="78"/>
      <c r="J13" s="79" t="s">
        <v>50</v>
      </c>
      <c r="K13" s="85"/>
      <c r="L13" s="88"/>
      <c r="P13" s="107"/>
    </row>
    <row r="14" spans="1:20" s="74" customFormat="1" ht="14.85" customHeight="1" x14ac:dyDescent="0.2">
      <c r="A14" s="78"/>
      <c r="B14" s="79"/>
      <c r="C14" s="85"/>
      <c r="D14" s="89"/>
      <c r="E14" s="87"/>
      <c r="F14" s="103" t="s">
        <v>89</v>
      </c>
      <c r="G14" s="85"/>
      <c r="H14" s="88"/>
      <c r="I14" s="78"/>
      <c r="J14" s="79" t="s">
        <v>52</v>
      </c>
      <c r="K14" s="85"/>
      <c r="L14" s="88"/>
      <c r="N14" s="513" t="s">
        <v>29</v>
      </c>
      <c r="O14" s="514"/>
      <c r="P14" s="107"/>
    </row>
    <row r="15" spans="1:20" s="74" customFormat="1" ht="14.85" customHeight="1" thickBot="1" x14ac:dyDescent="0.25">
      <c r="A15" s="78"/>
      <c r="B15" s="79"/>
      <c r="C15" s="85"/>
      <c r="D15" s="89"/>
      <c r="E15" s="87"/>
      <c r="F15" s="103" t="s">
        <v>194</v>
      </c>
      <c r="G15" s="85"/>
      <c r="H15" s="88"/>
      <c r="I15" s="78"/>
      <c r="J15" s="79" t="s">
        <v>69</v>
      </c>
      <c r="K15" s="85"/>
      <c r="L15" s="88"/>
      <c r="N15" s="515"/>
      <c r="O15" s="516"/>
      <c r="P15" s="107"/>
    </row>
    <row r="16" spans="1:20" s="74" customFormat="1" ht="14.85" customHeight="1" x14ac:dyDescent="0.2">
      <c r="A16" s="78"/>
      <c r="B16" s="79"/>
      <c r="C16" s="85"/>
      <c r="D16" s="89"/>
      <c r="E16" s="87"/>
      <c r="F16" s="103" t="s">
        <v>88</v>
      </c>
      <c r="G16" s="85"/>
      <c r="H16" s="88"/>
      <c r="I16" s="78"/>
      <c r="J16" s="79"/>
      <c r="K16" s="85"/>
      <c r="L16" s="88"/>
      <c r="N16" s="517">
        <f>C68</f>
        <v>0</v>
      </c>
      <c r="O16" s="518"/>
      <c r="P16" s="107"/>
      <c r="Q16" s="149"/>
      <c r="R16" s="149"/>
    </row>
    <row r="17" spans="1:23" s="74" customFormat="1" thickBot="1" x14ac:dyDescent="0.25">
      <c r="A17" s="78"/>
      <c r="B17" s="79"/>
      <c r="C17" s="85"/>
      <c r="D17" s="89"/>
      <c r="E17" s="87"/>
      <c r="F17" s="103" t="s">
        <v>91</v>
      </c>
      <c r="G17" s="85"/>
      <c r="H17" s="88"/>
      <c r="I17" s="78"/>
      <c r="J17" s="79"/>
      <c r="K17" s="85"/>
      <c r="L17" s="88"/>
      <c r="N17" s="519"/>
      <c r="O17" s="520"/>
      <c r="P17" s="107"/>
      <c r="R17" s="149"/>
    </row>
    <row r="18" spans="1:23" s="74" customFormat="1" ht="14.85" customHeight="1" x14ac:dyDescent="0.2">
      <c r="A18" s="78"/>
      <c r="B18" s="79"/>
      <c r="C18" s="85"/>
      <c r="D18" s="89"/>
      <c r="E18" s="87"/>
      <c r="F18" s="103" t="s">
        <v>90</v>
      </c>
      <c r="G18" s="85"/>
      <c r="H18" s="88"/>
      <c r="I18" s="78"/>
      <c r="J18" s="103"/>
      <c r="K18" s="85"/>
      <c r="L18" s="88"/>
      <c r="N18" s="513" t="s">
        <v>30</v>
      </c>
      <c r="O18" s="514"/>
      <c r="P18" s="107"/>
    </row>
    <row r="19" spans="1:23" s="74" customFormat="1" ht="14.85" customHeight="1" thickBot="1" x14ac:dyDescent="0.25">
      <c r="A19" s="78"/>
      <c r="B19" s="79"/>
      <c r="C19" s="85"/>
      <c r="D19" s="89"/>
      <c r="E19" s="87"/>
      <c r="F19" s="79"/>
      <c r="G19" s="85"/>
      <c r="H19" s="88"/>
      <c r="I19" s="78"/>
      <c r="J19" s="116"/>
      <c r="K19" s="85"/>
      <c r="L19" s="88"/>
      <c r="N19" s="515"/>
      <c r="O19" s="516"/>
      <c r="P19" s="107"/>
    </row>
    <row r="20" spans="1:23" s="74" customFormat="1" ht="14.85" customHeight="1" x14ac:dyDescent="0.2">
      <c r="A20" s="78"/>
      <c r="B20" s="79"/>
      <c r="C20" s="85"/>
      <c r="D20" s="89"/>
      <c r="E20" s="87"/>
      <c r="F20" s="103" t="s">
        <v>40</v>
      </c>
      <c r="G20" s="85"/>
      <c r="H20" s="88"/>
      <c r="I20" s="78"/>
      <c r="J20" s="116"/>
      <c r="K20" s="85"/>
      <c r="L20" s="88"/>
      <c r="N20" s="517">
        <f>C69</f>
        <v>0</v>
      </c>
      <c r="O20" s="518"/>
      <c r="P20" s="243"/>
      <c r="Q20" s="243"/>
      <c r="R20" s="243"/>
      <c r="S20" s="243"/>
      <c r="T20" s="243"/>
      <c r="U20" s="243"/>
      <c r="V20" s="243"/>
      <c r="W20" s="243"/>
    </row>
    <row r="21" spans="1:23" s="74" customFormat="1" ht="14.85" customHeight="1" thickBot="1" x14ac:dyDescent="0.25">
      <c r="A21" s="78"/>
      <c r="B21" s="79"/>
      <c r="C21" s="85"/>
      <c r="D21" s="89"/>
      <c r="E21" s="87"/>
      <c r="F21" s="103" t="s">
        <v>28</v>
      </c>
      <c r="G21" s="85"/>
      <c r="H21" s="88"/>
      <c r="I21" s="78"/>
      <c r="J21" s="152"/>
      <c r="K21" s="85"/>
      <c r="L21" s="88"/>
      <c r="N21" s="519"/>
      <c r="O21" s="520"/>
      <c r="P21" s="243"/>
      <c r="Q21" s="243"/>
      <c r="R21" s="243"/>
      <c r="S21" s="243"/>
      <c r="T21" s="243"/>
      <c r="U21" s="243"/>
      <c r="V21" s="243"/>
      <c r="W21" s="240"/>
    </row>
    <row r="22" spans="1:23" s="74" customFormat="1" ht="14.85" customHeight="1" thickBot="1" x14ac:dyDescent="0.25">
      <c r="A22" s="78"/>
      <c r="B22" s="79"/>
      <c r="C22" s="85"/>
      <c r="D22" s="89"/>
      <c r="E22" s="87"/>
      <c r="F22" s="103"/>
      <c r="G22" s="85"/>
      <c r="H22" s="88"/>
      <c r="I22" s="78"/>
      <c r="J22" s="152"/>
      <c r="K22" s="85"/>
      <c r="L22" s="88"/>
      <c r="N22" s="521" t="s">
        <v>62</v>
      </c>
      <c r="O22" s="522"/>
      <c r="P22" s="243"/>
      <c r="Q22" s="243"/>
      <c r="R22" s="243"/>
      <c r="S22" s="243"/>
      <c r="T22" s="243"/>
      <c r="U22" s="243"/>
      <c r="V22" s="243"/>
    </row>
    <row r="23" spans="1:23" s="74" customFormat="1" ht="14.85" customHeight="1" x14ac:dyDescent="0.2">
      <c r="A23" s="78"/>
      <c r="B23" s="79"/>
      <c r="C23" s="85"/>
      <c r="D23" s="89"/>
      <c r="E23" s="87"/>
      <c r="F23" s="79"/>
      <c r="G23" s="85"/>
      <c r="H23" s="88"/>
      <c r="I23" s="78"/>
      <c r="J23" s="152"/>
      <c r="K23" s="85"/>
      <c r="L23" s="88"/>
      <c r="N23" s="523">
        <f>N16+N20</f>
        <v>0</v>
      </c>
      <c r="O23" s="524"/>
      <c r="P23" s="243"/>
      <c r="Q23" s="243"/>
      <c r="R23" s="243"/>
      <c r="S23" s="243"/>
      <c r="T23" s="243"/>
      <c r="U23" s="243"/>
      <c r="V23" s="243"/>
    </row>
    <row r="24" spans="1:23" s="74" customFormat="1" ht="14.85" customHeight="1" thickBot="1" x14ac:dyDescent="0.25">
      <c r="A24" s="78"/>
      <c r="B24" s="79"/>
      <c r="C24" s="85"/>
      <c r="D24" s="89"/>
      <c r="E24" s="87"/>
      <c r="F24" s="103"/>
      <c r="G24" s="85"/>
      <c r="H24" s="88"/>
      <c r="I24" s="78"/>
      <c r="J24" s="152"/>
      <c r="K24" s="85"/>
      <c r="L24" s="88"/>
      <c r="N24" s="525"/>
      <c r="O24" s="526"/>
      <c r="P24" s="243"/>
      <c r="Q24" s="243"/>
      <c r="R24" s="243"/>
      <c r="S24" s="243"/>
      <c r="T24" s="243"/>
      <c r="U24" s="243"/>
      <c r="V24" s="243"/>
    </row>
    <row r="25" spans="1:23" s="74" customFormat="1" ht="14.85" customHeight="1" x14ac:dyDescent="0.2">
      <c r="A25" s="78"/>
      <c r="B25" s="79"/>
      <c r="C25" s="85"/>
      <c r="D25" s="89"/>
      <c r="E25" s="87"/>
      <c r="F25" s="103"/>
      <c r="G25" s="85"/>
      <c r="H25" s="88"/>
      <c r="I25" s="78"/>
      <c r="J25" s="152"/>
      <c r="K25" s="85"/>
      <c r="L25" s="88"/>
      <c r="N25" s="243"/>
      <c r="O25" s="243"/>
      <c r="P25" s="243"/>
      <c r="Q25" s="243"/>
      <c r="R25" s="243"/>
      <c r="S25" s="243"/>
      <c r="T25" s="243"/>
      <c r="U25" s="243"/>
      <c r="V25" s="243"/>
    </row>
    <row r="26" spans="1:23" s="74" customFormat="1" ht="14.85" customHeight="1" x14ac:dyDescent="0.2">
      <c r="A26" s="78"/>
      <c r="B26" s="79"/>
      <c r="C26" s="85"/>
      <c r="D26" s="89"/>
      <c r="E26" s="87"/>
      <c r="F26" s="103"/>
      <c r="G26" s="85"/>
      <c r="H26" s="88"/>
      <c r="I26" s="78"/>
      <c r="J26" s="152"/>
      <c r="K26" s="85"/>
      <c r="L26" s="88"/>
      <c r="N26" s="243"/>
      <c r="O26" s="243"/>
      <c r="P26" s="243"/>
      <c r="Q26" s="243"/>
      <c r="R26" s="243"/>
      <c r="S26" s="243"/>
      <c r="T26" s="243"/>
      <c r="U26" s="243"/>
      <c r="V26" s="243"/>
    </row>
    <row r="27" spans="1:23" s="74" customFormat="1" ht="14.85" customHeight="1" x14ac:dyDescent="0.2">
      <c r="A27" s="78"/>
      <c r="B27" s="79"/>
      <c r="C27" s="85"/>
      <c r="D27" s="89"/>
      <c r="E27" s="87"/>
      <c r="F27" s="103"/>
      <c r="G27" s="85"/>
      <c r="H27" s="88"/>
      <c r="I27" s="87"/>
      <c r="J27" s="152"/>
      <c r="K27" s="85"/>
      <c r="L27" s="88"/>
      <c r="N27" s="243"/>
      <c r="O27" s="243"/>
      <c r="P27" s="243"/>
      <c r="Q27" s="243"/>
      <c r="R27" s="243"/>
      <c r="S27" s="243"/>
      <c r="T27" s="243"/>
      <c r="U27" s="243"/>
      <c r="V27" s="243"/>
    </row>
    <row r="28" spans="1:23" s="74" customFormat="1" ht="14.85" customHeight="1" thickBot="1" x14ac:dyDescent="0.25">
      <c r="A28" s="78"/>
      <c r="B28" s="79"/>
      <c r="C28" s="85"/>
      <c r="D28" s="89"/>
      <c r="E28" s="87"/>
      <c r="F28" s="103"/>
      <c r="G28" s="85"/>
      <c r="H28" s="88"/>
      <c r="I28" s="87"/>
      <c r="J28" s="152"/>
      <c r="K28" s="85"/>
      <c r="L28" s="88"/>
      <c r="N28" s="243"/>
      <c r="O28" s="243"/>
      <c r="P28" s="243"/>
      <c r="Q28" s="243"/>
      <c r="R28" s="243"/>
      <c r="S28" s="243"/>
      <c r="T28" s="243"/>
      <c r="U28" s="243"/>
      <c r="V28" s="243"/>
    </row>
    <row r="29" spans="1:23" s="74" customFormat="1" ht="14.85" customHeight="1" thickBot="1" x14ac:dyDescent="0.25">
      <c r="A29" s="78"/>
      <c r="B29" s="79"/>
      <c r="C29" s="85"/>
      <c r="D29" s="89"/>
      <c r="E29" s="372" t="s">
        <v>148</v>
      </c>
      <c r="F29" s="373"/>
      <c r="G29" s="373"/>
      <c r="H29" s="374"/>
      <c r="I29" s="383" t="s">
        <v>167</v>
      </c>
      <c r="J29" s="463"/>
      <c r="K29" s="463"/>
      <c r="L29" s="464"/>
      <c r="N29" s="243"/>
      <c r="O29" s="243"/>
      <c r="P29" s="243"/>
      <c r="Q29" s="243"/>
      <c r="R29" s="243"/>
      <c r="S29" s="243"/>
      <c r="T29" s="243"/>
      <c r="U29" s="243"/>
      <c r="V29" s="243"/>
    </row>
    <row r="30" spans="1:23" s="74" customFormat="1" ht="14.85" customHeight="1" thickBot="1" x14ac:dyDescent="0.25">
      <c r="A30" s="78"/>
      <c r="B30" s="79"/>
      <c r="C30" s="85"/>
      <c r="D30" s="89"/>
      <c r="E30" s="182" t="s">
        <v>60</v>
      </c>
      <c r="F30" s="189" t="str">
        <f>IF(G30=0,"",G30/I67)</f>
        <v/>
      </c>
      <c r="G30" s="141">
        <f>SUM(G31:G36)</f>
        <v>0</v>
      </c>
      <c r="H30" s="190" t="s">
        <v>61</v>
      </c>
      <c r="I30" s="81" t="s">
        <v>60</v>
      </c>
      <c r="J30" s="82" t="str">
        <f>IF(K30=0,"",K30/I67)</f>
        <v/>
      </c>
      <c r="K30" s="83">
        <f>SUM(K31:K36)</f>
        <v>0</v>
      </c>
      <c r="L30" s="84" t="s">
        <v>61</v>
      </c>
      <c r="N30" s="110"/>
      <c r="O30" s="42"/>
      <c r="P30" s="107"/>
      <c r="V30" s="149"/>
    </row>
    <row r="31" spans="1:23" s="74" customFormat="1" ht="14.85" customHeight="1" x14ac:dyDescent="0.2">
      <c r="A31" s="78"/>
      <c r="B31" s="79"/>
      <c r="C31" s="85"/>
      <c r="D31" s="89"/>
      <c r="E31" s="183"/>
      <c r="F31" s="184" t="s">
        <v>58</v>
      </c>
      <c r="G31" s="77"/>
      <c r="H31" s="127" t="s">
        <v>38</v>
      </c>
      <c r="I31" s="185"/>
      <c r="J31" s="185"/>
      <c r="K31" s="77"/>
      <c r="L31" s="127"/>
      <c r="N31" s="110"/>
      <c r="O31" s="42"/>
      <c r="P31" s="107"/>
      <c r="V31" s="149"/>
    </row>
    <row r="32" spans="1:23" s="74" customFormat="1" ht="14.85" customHeight="1" x14ac:dyDescent="0.2">
      <c r="A32" s="78"/>
      <c r="B32" s="79"/>
      <c r="C32" s="85"/>
      <c r="D32" s="89"/>
      <c r="E32" s="78"/>
      <c r="F32" s="103"/>
      <c r="G32" s="85"/>
      <c r="H32" s="88" t="s">
        <v>38</v>
      </c>
      <c r="I32" s="181"/>
      <c r="J32" s="79"/>
      <c r="K32" s="85"/>
      <c r="L32" s="88"/>
      <c r="N32" s="110"/>
      <c r="O32" s="42"/>
      <c r="P32" s="107"/>
      <c r="V32" s="149"/>
    </row>
    <row r="33" spans="1:22" s="74" customFormat="1" ht="14.85" customHeight="1" x14ac:dyDescent="0.2">
      <c r="A33" s="78"/>
      <c r="B33" s="79"/>
      <c r="C33" s="85"/>
      <c r="D33" s="89"/>
      <c r="E33" s="78"/>
      <c r="F33" s="103"/>
      <c r="G33" s="85"/>
      <c r="H33" s="88" t="s">
        <v>38</v>
      </c>
      <c r="I33" s="181"/>
      <c r="J33" s="79"/>
      <c r="K33" s="85"/>
      <c r="L33" s="88"/>
      <c r="N33" s="110"/>
      <c r="O33" s="42"/>
      <c r="P33" s="107"/>
      <c r="V33" s="149"/>
    </row>
    <row r="34" spans="1:22" s="74" customFormat="1" ht="14.85" customHeight="1" x14ac:dyDescent="0.2">
      <c r="A34" s="78"/>
      <c r="B34" s="79"/>
      <c r="C34" s="85"/>
      <c r="D34" s="89"/>
      <c r="E34" s="78"/>
      <c r="F34" s="103"/>
      <c r="G34" s="85"/>
      <c r="H34" s="88" t="s">
        <v>38</v>
      </c>
      <c r="I34" s="181"/>
      <c r="J34" s="79"/>
      <c r="K34" s="85"/>
      <c r="L34" s="88"/>
      <c r="N34" s="110"/>
      <c r="O34" s="42"/>
      <c r="P34" s="107"/>
      <c r="V34" s="149"/>
    </row>
    <row r="35" spans="1:22" s="74" customFormat="1" ht="14.85" customHeight="1" x14ac:dyDescent="0.2">
      <c r="A35" s="78"/>
      <c r="B35" s="79"/>
      <c r="C35" s="85"/>
      <c r="D35" s="89"/>
      <c r="E35" s="78"/>
      <c r="F35" s="103"/>
      <c r="G35" s="85"/>
      <c r="H35" s="88" t="s">
        <v>38</v>
      </c>
      <c r="I35" s="181"/>
      <c r="J35" s="79"/>
      <c r="K35" s="85"/>
      <c r="L35" s="88"/>
      <c r="N35" s="110"/>
      <c r="O35" s="42"/>
      <c r="P35" s="107"/>
      <c r="V35" s="149"/>
    </row>
    <row r="36" spans="1:22" s="74" customFormat="1" ht="14.85" customHeight="1" thickBot="1" x14ac:dyDescent="0.25">
      <c r="A36" s="78"/>
      <c r="B36" s="79"/>
      <c r="C36" s="85"/>
      <c r="D36" s="89"/>
      <c r="E36" s="91"/>
      <c r="F36" s="306"/>
      <c r="G36" s="150"/>
      <c r="H36" s="305" t="s">
        <v>38</v>
      </c>
      <c r="I36" s="181"/>
      <c r="J36" s="79"/>
      <c r="K36" s="85"/>
      <c r="L36" s="88"/>
      <c r="N36" s="110"/>
      <c r="O36" s="42"/>
      <c r="P36" s="107"/>
      <c r="V36" s="149"/>
    </row>
    <row r="37" spans="1:22" s="74" customFormat="1" ht="14.85" customHeight="1" thickBot="1" x14ac:dyDescent="0.25">
      <c r="A37" s="78"/>
      <c r="B37" s="79"/>
      <c r="C37" s="85"/>
      <c r="D37" s="89"/>
      <c r="E37" s="383" t="s">
        <v>149</v>
      </c>
      <c r="F37" s="384"/>
      <c r="G37" s="384"/>
      <c r="H37" s="385"/>
      <c r="I37" s="372" t="s">
        <v>153</v>
      </c>
      <c r="J37" s="373"/>
      <c r="K37" s="373"/>
      <c r="L37" s="374"/>
      <c r="P37" s="107"/>
      <c r="V37" s="149"/>
    </row>
    <row r="38" spans="1:22" s="74" customFormat="1" ht="14.85" customHeight="1" thickBot="1" x14ac:dyDescent="0.25">
      <c r="A38" s="78"/>
      <c r="B38" s="79"/>
      <c r="C38" s="85"/>
      <c r="D38" s="89"/>
      <c r="E38" s="81" t="s">
        <v>60</v>
      </c>
      <c r="F38" s="82" t="str">
        <f>IF(G38=0,"",G38/I67)</f>
        <v/>
      </c>
      <c r="G38" s="83">
        <f>SUM(G39:G51)</f>
        <v>0</v>
      </c>
      <c r="H38" s="84" t="s">
        <v>61</v>
      </c>
      <c r="I38" s="81" t="s">
        <v>60</v>
      </c>
      <c r="J38" s="82" t="str">
        <f>IF(K38=0,"",K38/I67)</f>
        <v/>
      </c>
      <c r="K38" s="83">
        <f>SUM(K39:K51)</f>
        <v>0</v>
      </c>
      <c r="L38" s="84" t="s">
        <v>61</v>
      </c>
      <c r="N38" s="110"/>
      <c r="O38" s="42"/>
      <c r="V38" s="149"/>
    </row>
    <row r="39" spans="1:22" s="74" customFormat="1" ht="14.85" customHeight="1" x14ac:dyDescent="0.2">
      <c r="A39" s="78"/>
      <c r="B39" s="85"/>
      <c r="C39" s="85"/>
      <c r="D39" s="89"/>
      <c r="E39" s="78"/>
      <c r="F39" s="79" t="s">
        <v>95</v>
      </c>
      <c r="G39" s="77"/>
      <c r="H39" s="127"/>
      <c r="I39" s="78"/>
      <c r="J39" s="79"/>
      <c r="K39" s="77"/>
      <c r="L39" s="127"/>
      <c r="N39" s="110"/>
      <c r="O39" s="42"/>
      <c r="V39" s="149"/>
    </row>
    <row r="40" spans="1:22" s="74" customFormat="1" ht="14.85" customHeight="1" x14ac:dyDescent="0.2">
      <c r="A40" s="78"/>
      <c r="B40" s="77"/>
      <c r="C40" s="85"/>
      <c r="D40" s="89"/>
      <c r="E40" s="78"/>
      <c r="F40" s="79" t="s">
        <v>96</v>
      </c>
      <c r="G40" s="85"/>
      <c r="H40" s="88"/>
      <c r="I40" s="78"/>
      <c r="J40" s="79" t="s">
        <v>175</v>
      </c>
      <c r="K40" s="85"/>
      <c r="L40" s="88"/>
      <c r="N40" s="110"/>
      <c r="O40" s="42"/>
      <c r="V40" s="149"/>
    </row>
    <row r="41" spans="1:22" s="74" customFormat="1" ht="14.85" customHeight="1" x14ac:dyDescent="0.2">
      <c r="A41" s="78"/>
      <c r="B41" s="77"/>
      <c r="C41" s="85"/>
      <c r="D41" s="89"/>
      <c r="E41" s="78"/>
      <c r="F41" s="79" t="s">
        <v>97</v>
      </c>
      <c r="G41" s="85"/>
      <c r="H41" s="88"/>
      <c r="I41" s="78"/>
      <c r="J41" s="79"/>
      <c r="K41" s="85"/>
      <c r="L41" s="88"/>
      <c r="N41" s="110"/>
      <c r="O41" s="42"/>
      <c r="P41" s="107"/>
      <c r="V41" s="149"/>
    </row>
    <row r="42" spans="1:22" s="74" customFormat="1" ht="14.85" customHeight="1" x14ac:dyDescent="0.2">
      <c r="A42" s="78"/>
      <c r="B42" s="77"/>
      <c r="C42" s="85"/>
      <c r="D42" s="89"/>
      <c r="E42" s="78"/>
      <c r="F42" s="79" t="s">
        <v>98</v>
      </c>
      <c r="G42" s="85"/>
      <c r="H42" s="88"/>
      <c r="I42" s="78"/>
      <c r="J42" s="79"/>
      <c r="K42" s="85"/>
      <c r="L42" s="88"/>
      <c r="N42" s="110"/>
      <c r="O42" s="42"/>
      <c r="P42" s="115"/>
      <c r="V42" s="149"/>
    </row>
    <row r="43" spans="1:22" s="74" customFormat="1" ht="14.85" customHeight="1" x14ac:dyDescent="0.2">
      <c r="A43" s="78"/>
      <c r="B43" s="85"/>
      <c r="C43" s="85"/>
      <c r="D43" s="89"/>
      <c r="E43" s="78"/>
      <c r="F43" s="79" t="s">
        <v>57</v>
      </c>
      <c r="G43" s="85"/>
      <c r="H43" s="86"/>
      <c r="I43" s="78"/>
      <c r="J43" s="79"/>
      <c r="K43" s="85"/>
      <c r="L43" s="86"/>
      <c r="N43" s="110"/>
      <c r="O43" s="42"/>
      <c r="P43" s="115"/>
      <c r="V43" s="149"/>
    </row>
    <row r="44" spans="1:22" s="74" customFormat="1" ht="14.85" customHeight="1" x14ac:dyDescent="0.2">
      <c r="A44" s="78"/>
      <c r="B44" s="85"/>
      <c r="C44" s="85"/>
      <c r="D44" s="89"/>
      <c r="E44" s="78"/>
      <c r="F44" s="79" t="s">
        <v>99</v>
      </c>
      <c r="G44" s="85"/>
      <c r="H44" s="86"/>
      <c r="I44" s="78"/>
      <c r="J44" s="79"/>
      <c r="K44" s="85"/>
      <c r="L44" s="86"/>
      <c r="N44" s="110"/>
      <c r="O44" s="110"/>
      <c r="P44" s="107"/>
      <c r="V44" s="149"/>
    </row>
    <row r="45" spans="1:22" s="74" customFormat="1" ht="14.85" customHeight="1" x14ac:dyDescent="0.2">
      <c r="A45" s="91"/>
      <c r="B45" s="85"/>
      <c r="C45" s="85"/>
      <c r="D45" s="89"/>
      <c r="E45" s="78"/>
      <c r="F45" s="79" t="s">
        <v>100</v>
      </c>
      <c r="G45" s="85"/>
      <c r="H45" s="88"/>
      <c r="I45" s="78"/>
      <c r="J45" s="79"/>
      <c r="K45" s="85"/>
      <c r="L45" s="88"/>
      <c r="N45" s="110"/>
      <c r="O45" s="42"/>
      <c r="P45" s="107"/>
      <c r="S45" s="155"/>
      <c r="T45" s="155"/>
      <c r="V45" s="149"/>
    </row>
    <row r="46" spans="1:22" s="74" customFormat="1" ht="14.25" customHeight="1" x14ac:dyDescent="0.2">
      <c r="A46" s="78"/>
      <c r="B46" s="85"/>
      <c r="C46" s="85"/>
      <c r="D46" s="89"/>
      <c r="E46" s="78"/>
      <c r="F46" s="79" t="s">
        <v>101</v>
      </c>
      <c r="G46" s="85"/>
      <c r="H46" s="88"/>
      <c r="I46" s="78"/>
      <c r="J46" s="79"/>
      <c r="K46" s="85"/>
      <c r="L46" s="88"/>
      <c r="N46" s="110"/>
      <c r="O46" s="110"/>
      <c r="P46" s="107"/>
      <c r="S46" s="155"/>
      <c r="T46" s="155"/>
      <c r="V46" s="149"/>
    </row>
    <row r="47" spans="1:22" s="74" customFormat="1" ht="14.85" customHeight="1" x14ac:dyDescent="0.2">
      <c r="A47" s="78"/>
      <c r="B47" s="85"/>
      <c r="C47" s="85"/>
      <c r="D47" s="89"/>
      <c r="E47" s="78"/>
      <c r="F47" s="79"/>
      <c r="G47" s="85"/>
      <c r="H47" s="88"/>
      <c r="I47" s="78"/>
      <c r="J47" s="79"/>
      <c r="K47" s="85"/>
      <c r="L47" s="88"/>
      <c r="N47" s="110"/>
      <c r="O47" s="110"/>
      <c r="P47" s="107"/>
      <c r="S47" s="155"/>
      <c r="T47" s="155"/>
      <c r="V47" s="149"/>
    </row>
    <row r="48" spans="1:22" s="74" customFormat="1" ht="14.85" customHeight="1" x14ac:dyDescent="0.2">
      <c r="A48" s="78"/>
      <c r="B48" s="85"/>
      <c r="C48" s="85"/>
      <c r="D48" s="89"/>
      <c r="E48" s="78"/>
      <c r="F48" s="79"/>
      <c r="G48" s="85"/>
      <c r="H48" s="88"/>
      <c r="I48" s="78"/>
      <c r="J48" s="79"/>
      <c r="K48" s="85"/>
      <c r="L48" s="88"/>
      <c r="N48" s="110"/>
      <c r="O48" s="110"/>
      <c r="P48" s="107"/>
      <c r="S48" s="155"/>
      <c r="T48" s="155"/>
      <c r="V48" s="149"/>
    </row>
    <row r="49" spans="1:27" s="74" customFormat="1" ht="14.85" customHeight="1" x14ac:dyDescent="0.2">
      <c r="A49" s="78"/>
      <c r="B49" s="85"/>
      <c r="C49" s="85"/>
      <c r="D49" s="89"/>
      <c r="E49" s="78"/>
      <c r="F49" s="79"/>
      <c r="G49" s="85"/>
      <c r="H49" s="88"/>
      <c r="I49" s="78"/>
      <c r="J49" s="79"/>
      <c r="K49" s="85"/>
      <c r="L49" s="88"/>
      <c r="N49" s="110"/>
      <c r="O49" s="110"/>
      <c r="P49" s="107"/>
      <c r="S49" s="155"/>
      <c r="T49" s="155"/>
      <c r="V49" s="149"/>
    </row>
    <row r="50" spans="1:27" s="74" customFormat="1" ht="14.85" customHeight="1" x14ac:dyDescent="0.2">
      <c r="A50" s="78"/>
      <c r="B50" s="85"/>
      <c r="C50" s="85"/>
      <c r="D50" s="89"/>
      <c r="E50" s="78"/>
      <c r="F50" s="79"/>
      <c r="G50" s="85"/>
      <c r="H50" s="88"/>
      <c r="I50" s="78"/>
      <c r="J50" s="79"/>
      <c r="K50" s="85"/>
      <c r="L50" s="88"/>
      <c r="N50" s="110"/>
      <c r="O50" s="110"/>
      <c r="P50" s="107"/>
      <c r="S50" s="155"/>
      <c r="T50" s="155"/>
      <c r="V50" s="149"/>
    </row>
    <row r="51" spans="1:27" s="74" customFormat="1" ht="14.85" customHeight="1" thickBot="1" x14ac:dyDescent="0.25">
      <c r="A51" s="78"/>
      <c r="B51" s="85"/>
      <c r="C51" s="85"/>
      <c r="D51" s="89"/>
      <c r="E51" s="78"/>
      <c r="F51" s="79"/>
      <c r="G51" s="85"/>
      <c r="H51" s="88"/>
      <c r="I51" s="78"/>
      <c r="J51" s="79"/>
      <c r="K51" s="85"/>
      <c r="L51" s="88"/>
      <c r="N51" s="110"/>
      <c r="O51" s="110"/>
      <c r="P51" s="107"/>
      <c r="S51" s="155"/>
      <c r="T51" s="155"/>
      <c r="V51" s="149"/>
    </row>
    <row r="52" spans="1:27" s="74" customFormat="1" ht="14.85" customHeight="1" thickBot="1" x14ac:dyDescent="0.25">
      <c r="A52" s="78"/>
      <c r="B52" s="85"/>
      <c r="C52" s="85"/>
      <c r="D52" s="89"/>
      <c r="E52" s="372" t="s">
        <v>150</v>
      </c>
      <c r="F52" s="373"/>
      <c r="G52" s="373"/>
      <c r="H52" s="374"/>
      <c r="I52" s="372" t="s">
        <v>168</v>
      </c>
      <c r="J52" s="373"/>
      <c r="K52" s="373"/>
      <c r="L52" s="374"/>
      <c r="N52" s="110"/>
      <c r="O52" s="42"/>
      <c r="P52" s="107"/>
      <c r="V52" s="149"/>
    </row>
    <row r="53" spans="1:27" s="74" customFormat="1" ht="14.85" customHeight="1" thickBot="1" x14ac:dyDescent="0.25">
      <c r="A53" s="78"/>
      <c r="B53" s="85"/>
      <c r="C53" s="85"/>
      <c r="D53" s="89"/>
      <c r="E53" s="92" t="s">
        <v>60</v>
      </c>
      <c r="F53" s="93" t="str">
        <f>IF(G53=0,"",G53/I67)</f>
        <v/>
      </c>
      <c r="G53" s="94">
        <f>SUM(G54:G61)</f>
        <v>0</v>
      </c>
      <c r="H53" s="95" t="s">
        <v>61</v>
      </c>
      <c r="I53" s="81" t="s">
        <v>60</v>
      </c>
      <c r="J53" s="82" t="str">
        <f>IF(K53=0,"",K53/I67)</f>
        <v/>
      </c>
      <c r="K53" s="83">
        <f>SUM(K54:K61)</f>
        <v>0</v>
      </c>
      <c r="L53" s="84" t="s">
        <v>61</v>
      </c>
      <c r="N53" s="110"/>
      <c r="O53" s="42"/>
      <c r="P53" s="107"/>
      <c r="V53" s="149"/>
    </row>
    <row r="54" spans="1:27" s="74" customFormat="1" ht="14.85" customHeight="1" x14ac:dyDescent="0.2">
      <c r="A54" s="78"/>
      <c r="B54" s="85"/>
      <c r="C54" s="85"/>
      <c r="D54" s="89"/>
      <c r="E54" s="78"/>
      <c r="F54" s="79"/>
      <c r="G54" s="77"/>
      <c r="H54" s="127"/>
      <c r="I54" s="78"/>
      <c r="J54" s="79"/>
      <c r="K54" s="77"/>
      <c r="L54" s="127"/>
      <c r="N54" s="110"/>
      <c r="O54" s="42"/>
      <c r="P54" s="107"/>
      <c r="V54" s="149"/>
    </row>
    <row r="55" spans="1:27" s="74" customFormat="1" ht="14.85" customHeight="1" x14ac:dyDescent="0.2">
      <c r="A55" s="78"/>
      <c r="B55" s="85"/>
      <c r="C55" s="85"/>
      <c r="D55" s="89"/>
      <c r="E55" s="78"/>
      <c r="F55" s="79"/>
      <c r="G55" s="85"/>
      <c r="H55" s="88"/>
      <c r="I55" s="78"/>
      <c r="J55" s="79"/>
      <c r="K55" s="85"/>
      <c r="L55" s="88"/>
      <c r="O55" s="114"/>
      <c r="P55" s="107"/>
      <c r="V55" s="149"/>
    </row>
    <row r="56" spans="1:27" s="74" customFormat="1" ht="14.85" customHeight="1" x14ac:dyDescent="0.2">
      <c r="A56" s="78"/>
      <c r="B56" s="85"/>
      <c r="C56" s="85"/>
      <c r="D56" s="89"/>
      <c r="E56" s="78"/>
      <c r="F56" s="79"/>
      <c r="G56" s="85"/>
      <c r="H56" s="88"/>
      <c r="I56" s="78"/>
      <c r="J56" s="152"/>
      <c r="K56" s="85"/>
      <c r="L56" s="88"/>
      <c r="V56" s="149"/>
    </row>
    <row r="57" spans="1:27" s="74" customFormat="1" ht="14.85" customHeight="1" x14ac:dyDescent="0.2">
      <c r="A57" s="78"/>
      <c r="B57" s="85"/>
      <c r="C57" s="85"/>
      <c r="D57" s="89"/>
      <c r="E57" s="78"/>
      <c r="F57" s="79"/>
      <c r="G57" s="85"/>
      <c r="H57" s="88"/>
      <c r="I57" s="78"/>
      <c r="J57" s="152"/>
      <c r="K57" s="85"/>
      <c r="L57" s="88"/>
      <c r="V57" s="149"/>
    </row>
    <row r="58" spans="1:27" s="74" customFormat="1" ht="14.85" customHeight="1" x14ac:dyDescent="0.2">
      <c r="A58" s="78"/>
      <c r="B58" s="85"/>
      <c r="C58" s="85"/>
      <c r="D58" s="89"/>
      <c r="E58" s="78"/>
      <c r="F58" s="79"/>
      <c r="G58" s="85"/>
      <c r="H58" s="88"/>
      <c r="I58" s="78"/>
      <c r="J58" s="152"/>
      <c r="K58" s="85"/>
      <c r="L58" s="88"/>
      <c r="V58" s="149"/>
    </row>
    <row r="59" spans="1:27" s="74" customFormat="1" ht="14.85" customHeight="1" x14ac:dyDescent="0.2">
      <c r="A59" s="78"/>
      <c r="B59" s="85"/>
      <c r="C59" s="85"/>
      <c r="D59" s="89"/>
      <c r="E59" s="78"/>
      <c r="F59" s="174"/>
      <c r="G59" s="85"/>
      <c r="H59" s="88"/>
      <c r="I59" s="78"/>
      <c r="J59" s="152"/>
      <c r="K59" s="85"/>
      <c r="L59" s="88"/>
      <c r="N59" s="115"/>
      <c r="O59" s="107"/>
      <c r="P59" s="107"/>
      <c r="V59" s="149"/>
      <c r="X59" s="149"/>
    </row>
    <row r="60" spans="1:27" s="74" customFormat="1" ht="14.85" customHeight="1" x14ac:dyDescent="0.2">
      <c r="A60" s="78"/>
      <c r="B60" s="85"/>
      <c r="C60" s="85"/>
      <c r="D60" s="89"/>
      <c r="E60" s="78"/>
      <c r="F60" s="174"/>
      <c r="G60" s="85"/>
      <c r="H60" s="88"/>
      <c r="I60" s="78"/>
      <c r="J60" s="152"/>
      <c r="K60" s="85"/>
      <c r="L60" s="88"/>
      <c r="V60" s="149"/>
      <c r="X60" s="149"/>
    </row>
    <row r="61" spans="1:27" s="74" customFormat="1" ht="14.85" customHeight="1" thickBot="1" x14ac:dyDescent="0.25">
      <c r="A61" s="78"/>
      <c r="B61" s="85"/>
      <c r="C61" s="85"/>
      <c r="D61" s="89"/>
      <c r="E61" s="78"/>
      <c r="F61" s="174"/>
      <c r="G61" s="85"/>
      <c r="H61" s="88"/>
      <c r="I61" s="78"/>
      <c r="J61" s="152"/>
      <c r="K61" s="85"/>
      <c r="L61" s="88"/>
      <c r="O61" s="153"/>
      <c r="R61" s="153"/>
      <c r="S61" s="107"/>
      <c r="T61" s="107"/>
      <c r="V61" s="170"/>
      <c r="W61" s="153"/>
      <c r="X61" s="157"/>
      <c r="AA61" s="153"/>
    </row>
    <row r="62" spans="1:27" s="74" customFormat="1" ht="14.85" customHeight="1" thickBot="1" x14ac:dyDescent="0.25">
      <c r="A62" s="78"/>
      <c r="B62" s="85"/>
      <c r="C62" s="85"/>
      <c r="D62" s="89"/>
      <c r="E62" s="431" t="s">
        <v>151</v>
      </c>
      <c r="F62" s="432"/>
      <c r="G62" s="432"/>
      <c r="H62" s="433"/>
      <c r="I62" s="372" t="s">
        <v>154</v>
      </c>
      <c r="J62" s="394"/>
      <c r="K62" s="394"/>
      <c r="L62" s="395"/>
      <c r="O62" s="160"/>
      <c r="R62" s="153"/>
      <c r="S62" s="107"/>
      <c r="T62" s="107"/>
      <c r="V62" s="170"/>
      <c r="W62" s="145"/>
      <c r="X62" s="157"/>
      <c r="AA62" s="153"/>
    </row>
    <row r="63" spans="1:27" s="74" customFormat="1" ht="14.85" customHeight="1" thickBot="1" x14ac:dyDescent="0.25">
      <c r="A63" s="78"/>
      <c r="B63" s="85"/>
      <c r="C63" s="85"/>
      <c r="D63" s="89"/>
      <c r="E63" s="92" t="s">
        <v>60</v>
      </c>
      <c r="F63" s="93" t="str">
        <f>IF(G63=0,"",G63/I67)</f>
        <v/>
      </c>
      <c r="G63" s="94">
        <f>G64+G65</f>
        <v>0</v>
      </c>
      <c r="H63" s="95" t="s">
        <v>61</v>
      </c>
      <c r="I63" s="396"/>
      <c r="J63" s="397"/>
      <c r="K63" s="397"/>
      <c r="L63" s="398"/>
      <c r="O63" s="160"/>
      <c r="R63" s="153"/>
      <c r="S63" s="107"/>
      <c r="T63" s="107"/>
      <c r="V63" s="170"/>
      <c r="W63" s="145"/>
      <c r="X63" s="157"/>
      <c r="AA63" s="153"/>
    </row>
    <row r="64" spans="1:27" s="74" customFormat="1" ht="14.85" customHeight="1" thickBot="1" x14ac:dyDescent="0.25">
      <c r="A64" s="78"/>
      <c r="B64" s="85"/>
      <c r="C64" s="85"/>
      <c r="D64" s="89"/>
      <c r="E64" s="386" t="s">
        <v>169</v>
      </c>
      <c r="F64" s="387"/>
      <c r="G64" s="85">
        <v>0</v>
      </c>
      <c r="H64" s="96" t="s">
        <v>10</v>
      </c>
      <c r="I64" s="81" t="s">
        <v>60</v>
      </c>
      <c r="J64" s="82" t="str">
        <f>IF(K64=0,"",K64/I67)</f>
        <v/>
      </c>
      <c r="K64" s="83">
        <f>K65</f>
        <v>0</v>
      </c>
      <c r="L64" s="84" t="s">
        <v>61</v>
      </c>
      <c r="N64" s="149"/>
      <c r="O64" s="153"/>
      <c r="R64" s="153"/>
      <c r="S64" s="107"/>
      <c r="T64" s="107"/>
      <c r="V64" s="170"/>
      <c r="W64" s="145"/>
      <c r="X64" s="157"/>
      <c r="AA64" s="153"/>
    </row>
    <row r="65" spans="1:27" s="74" customFormat="1" ht="14.85" customHeight="1" thickBot="1" x14ac:dyDescent="0.25">
      <c r="A65" s="78"/>
      <c r="B65" s="325"/>
      <c r="C65" s="85"/>
      <c r="D65" s="89"/>
      <c r="E65" s="175" t="s">
        <v>170</v>
      </c>
      <c r="F65" s="176"/>
      <c r="G65" s="90">
        <v>0</v>
      </c>
      <c r="H65" s="97" t="s">
        <v>38</v>
      </c>
      <c r="I65" s="98"/>
      <c r="J65" s="99" t="s">
        <v>9</v>
      </c>
      <c r="K65" s="100">
        <f>'Fundo Fixo - Empresa'!G51</f>
        <v>0</v>
      </c>
      <c r="L65" s="101" t="s">
        <v>38</v>
      </c>
      <c r="O65" s="153"/>
      <c r="P65" s="72"/>
      <c r="Q65" s="149"/>
      <c r="R65" s="153"/>
      <c r="S65" s="107"/>
      <c r="T65" s="107"/>
      <c r="V65" s="170"/>
      <c r="W65" s="153"/>
      <c r="X65" s="157"/>
      <c r="Z65" s="149"/>
    </row>
    <row r="66" spans="1:27" s="43" customFormat="1" ht="14.85" customHeight="1" thickBot="1" x14ac:dyDescent="0.25">
      <c r="A66" s="378" t="s">
        <v>23</v>
      </c>
      <c r="B66" s="379"/>
      <c r="C66" s="392">
        <f>SUM(C7:C65)</f>
        <v>0</v>
      </c>
      <c r="D66" s="393"/>
      <c r="E66" s="378" t="s">
        <v>4</v>
      </c>
      <c r="F66" s="379"/>
      <c r="G66" s="392">
        <f>G63+G53+G38+G30+G8</f>
        <v>0</v>
      </c>
      <c r="H66" s="393"/>
      <c r="I66" s="390" t="s">
        <v>4</v>
      </c>
      <c r="J66" s="391"/>
      <c r="K66" s="388">
        <f>K8+K30+K38+K53+K64</f>
        <v>0</v>
      </c>
      <c r="L66" s="389"/>
      <c r="N66" s="74"/>
      <c r="O66" s="153"/>
      <c r="P66" s="52"/>
      <c r="Q66" s="107"/>
      <c r="R66" s="153"/>
      <c r="S66" s="107"/>
      <c r="T66" s="107"/>
      <c r="U66" s="74"/>
      <c r="V66" s="170"/>
      <c r="W66" s="153"/>
      <c r="X66" s="157"/>
      <c r="Y66" s="74"/>
      <c r="Z66" s="149"/>
      <c r="AA66" s="74"/>
    </row>
    <row r="67" spans="1:27" s="43" customFormat="1" ht="14.85" customHeight="1" thickBot="1" x14ac:dyDescent="0.25">
      <c r="A67" s="476" t="s">
        <v>20</v>
      </c>
      <c r="B67" s="476"/>
      <c r="C67" s="476"/>
      <c r="D67" s="11"/>
      <c r="E67" s="480" t="s">
        <v>56</v>
      </c>
      <c r="F67" s="481"/>
      <c r="G67" s="481"/>
      <c r="H67" s="481"/>
      <c r="I67" s="477">
        <f>G66+K66</f>
        <v>0</v>
      </c>
      <c r="J67" s="478"/>
      <c r="K67" s="478"/>
      <c r="L67" s="479"/>
      <c r="N67" s="74"/>
      <c r="O67" s="153"/>
      <c r="Q67" s="74"/>
      <c r="R67" s="153"/>
      <c r="S67" s="107"/>
      <c r="T67" s="107"/>
      <c r="U67" s="74"/>
      <c r="V67" s="170"/>
      <c r="W67" s="153"/>
      <c r="X67" s="56"/>
      <c r="Y67" s="74"/>
      <c r="Z67" s="149"/>
      <c r="AA67" s="74"/>
    </row>
    <row r="68" spans="1:27" s="43" customFormat="1" ht="14.85" customHeight="1" thickBot="1" x14ac:dyDescent="0.25">
      <c r="A68" s="426" t="s">
        <v>29</v>
      </c>
      <c r="B68" s="427"/>
      <c r="C68" s="29">
        <f>K2+Formulas!C2-Formulas!K6+'Fundo Fixo - Empresa'!G6+'Fundo Fixo - Empresa'!G11+'Fundo Fixo - Empresa'!G12+'Fundo Fixo - Empresa'!G13-'Fundo Fixo - Empresa'!G8-'Fundo Fixo - Empresa'!G7-'Fundo Fixo - Empresa'!G10</f>
        <v>0</v>
      </c>
      <c r="D68" s="428" t="str">
        <f>IF(Formulas!B5=Formulas!B7,""," Atenção - Erro ")</f>
        <v/>
      </c>
      <c r="E68" s="428"/>
      <c r="F68" s="428"/>
      <c r="G68" s="45"/>
      <c r="H68" s="45"/>
      <c r="I68" s="45"/>
      <c r="J68" s="45"/>
      <c r="K68" s="45"/>
      <c r="L68" s="45"/>
      <c r="N68" s="149"/>
      <c r="O68" s="153"/>
      <c r="Q68" s="74"/>
      <c r="R68" s="153"/>
      <c r="S68" s="107"/>
      <c r="T68" s="107"/>
      <c r="U68" s="74"/>
      <c r="V68" s="170"/>
      <c r="W68" s="153"/>
      <c r="X68" s="157"/>
      <c r="Y68" s="74"/>
      <c r="Z68" s="153"/>
    </row>
    <row r="69" spans="1:27" s="43" customFormat="1" ht="14.85" customHeight="1" thickBot="1" x14ac:dyDescent="0.25">
      <c r="A69" s="424" t="s">
        <v>30</v>
      </c>
      <c r="B69" s="425"/>
      <c r="C69" s="30">
        <f>K3+Formulas!C3-Formulas!K7-'Fundo Fixo - Empresa'!G6-'Fundo Fixo - Empresa'!G9+'Fundo Fixo - Empresa'!G14+'Fundo Fixo - Empresa'!G15+'Fundo Fixo - Empresa'!G7</f>
        <v>0</v>
      </c>
      <c r="D69" s="428"/>
      <c r="E69" s="428"/>
      <c r="F69" s="428"/>
      <c r="G69" s="453" t="s">
        <v>35</v>
      </c>
      <c r="H69" s="454"/>
      <c r="I69" s="454"/>
      <c r="J69" s="454"/>
      <c r="K69" s="459">
        <f>(K2+K3+C66-I67)+'Fundo Fixo - Empresa'!G11+'Fundo Fixo - Empresa'!G12+'Fundo Fixo - Empresa'!G13+'Fundo Fixo - Empresa'!G14+'Fundo Fixo - Empresa'!G15-'Fundo Fixo - Empresa'!G9-'Fundo Fixo - Empresa'!G8-'Fundo Fixo - Empresa'!G10</f>
        <v>0</v>
      </c>
      <c r="L69" s="460"/>
      <c r="N69" s="149"/>
      <c r="O69" s="74"/>
      <c r="Q69" s="74"/>
      <c r="R69" s="153"/>
      <c r="S69" s="74"/>
      <c r="T69" s="74"/>
      <c r="U69" s="74"/>
      <c r="V69" s="170"/>
      <c r="W69" s="153"/>
      <c r="X69" s="149"/>
      <c r="Y69" s="74"/>
      <c r="Z69" s="153"/>
    </row>
    <row r="70" spans="1:27" s="43" customFormat="1" ht="14.85" customHeight="1" thickBot="1" x14ac:dyDescent="0.3">
      <c r="A70" s="399" t="s">
        <v>24</v>
      </c>
      <c r="B70" s="400"/>
      <c r="C70" s="31">
        <f>SUM(C68:C69)</f>
        <v>0</v>
      </c>
      <c r="D70" s="429" t="str">
        <f>IF(Formulas!B5=Formulas!B7,"","&lt; Verificar Diferença &gt;")</f>
        <v/>
      </c>
      <c r="E70" s="429"/>
      <c r="F70" s="430"/>
      <c r="G70" s="455"/>
      <c r="H70" s="456"/>
      <c r="I70" s="456"/>
      <c r="J70" s="456"/>
      <c r="K70" s="461"/>
      <c r="L70" s="462"/>
      <c r="N70" s="149"/>
      <c r="O70" s="74"/>
      <c r="P70" s="74"/>
      <c r="Q70" s="74"/>
      <c r="R70" s="153"/>
      <c r="S70" s="74"/>
      <c r="T70" s="145"/>
      <c r="U70" s="74"/>
      <c r="V70" s="171"/>
      <c r="W70" s="145"/>
      <c r="X70" s="149"/>
      <c r="Y70" s="74"/>
      <c r="Z70" s="153"/>
    </row>
    <row r="71" spans="1:27" s="43" customFormat="1" ht="14.85" customHeight="1" thickBot="1" x14ac:dyDescent="0.25">
      <c r="A71" s="282"/>
      <c r="B71" s="282"/>
      <c r="C71" s="133"/>
      <c r="D71" s="283"/>
      <c r="E71" s="283"/>
      <c r="F71" s="283"/>
      <c r="G71" s="74"/>
      <c r="H71" s="74"/>
      <c r="I71" s="74"/>
      <c r="J71" s="74"/>
      <c r="K71" s="284"/>
      <c r="L71" s="284"/>
      <c r="N71" s="74"/>
      <c r="O71" s="74"/>
      <c r="P71" s="74"/>
      <c r="Q71" s="74"/>
      <c r="R71" s="153"/>
      <c r="S71" s="74"/>
      <c r="T71" s="107"/>
      <c r="U71" s="74"/>
      <c r="V71" s="170"/>
      <c r="W71" s="153"/>
      <c r="X71" s="149"/>
      <c r="Y71" s="74"/>
    </row>
    <row r="72" spans="1:27" s="43" customFormat="1" ht="14.85" customHeight="1" thickBot="1" x14ac:dyDescent="0.3">
      <c r="A72" s="473" t="s">
        <v>103</v>
      </c>
      <c r="B72" s="474"/>
      <c r="C72" s="474"/>
      <c r="D72" s="474"/>
      <c r="E72" s="474"/>
      <c r="F72" s="474"/>
      <c r="G72" s="474"/>
      <c r="H72" s="474"/>
      <c r="I72" s="474"/>
      <c r="J72" s="474"/>
      <c r="K72" s="474"/>
      <c r="L72" s="475"/>
      <c r="N72" s="74"/>
      <c r="O72" s="74"/>
      <c r="P72" s="74"/>
      <c r="Q72" s="74"/>
      <c r="R72" s="153"/>
      <c r="S72" s="74"/>
      <c r="T72" s="145"/>
      <c r="U72" s="74"/>
      <c r="V72" s="171"/>
      <c r="W72" s="145"/>
      <c r="X72" s="149"/>
      <c r="Y72" s="74"/>
    </row>
    <row r="73" spans="1:27" s="43" customFormat="1" ht="14.85" customHeight="1" thickBot="1" x14ac:dyDescent="0.25">
      <c r="A73" s="285"/>
      <c r="B73" s="286"/>
      <c r="C73" s="287"/>
      <c r="D73" s="288"/>
      <c r="E73" s="288"/>
      <c r="F73" s="288"/>
      <c r="G73" s="289"/>
      <c r="H73" s="289"/>
      <c r="I73" s="289"/>
      <c r="J73" s="289"/>
      <c r="K73" s="290"/>
      <c r="L73" s="291"/>
      <c r="N73" s="109"/>
      <c r="O73" s="155"/>
      <c r="P73" s="156"/>
      <c r="Q73" s="74"/>
      <c r="R73" s="145"/>
      <c r="S73" s="145"/>
      <c r="T73" s="107"/>
      <c r="U73" s="74"/>
      <c r="V73" s="170"/>
      <c r="W73" s="153"/>
      <c r="Z73" s="72"/>
    </row>
    <row r="74" spans="1:27" s="43" customFormat="1" ht="14.85" customHeight="1" x14ac:dyDescent="0.25">
      <c r="A74" s="49"/>
      <c r="B74" s="52"/>
      <c r="C74" s="465" t="s">
        <v>48</v>
      </c>
      <c r="D74" s="466"/>
      <c r="E74" s="466"/>
      <c r="F74" s="467"/>
      <c r="G74" s="191" t="s">
        <v>44</v>
      </c>
      <c r="K74" s="197" t="s">
        <v>80</v>
      </c>
      <c r="L74" s="51"/>
      <c r="N74" s="109"/>
      <c r="O74" s="155"/>
      <c r="P74" s="74"/>
      <c r="Q74" s="74"/>
      <c r="R74" s="145"/>
      <c r="S74" s="145"/>
      <c r="V74" s="171"/>
      <c r="W74" s="145"/>
    </row>
    <row r="75" spans="1:27" s="43" customFormat="1" ht="14.85" customHeight="1" x14ac:dyDescent="0.2">
      <c r="A75" s="49"/>
      <c r="B75" s="52"/>
      <c r="C75" s="468" t="s">
        <v>64</v>
      </c>
      <c r="D75" s="448"/>
      <c r="E75" s="448"/>
      <c r="F75" s="469"/>
      <c r="G75" s="192">
        <f>C66</f>
        <v>0</v>
      </c>
      <c r="K75" s="102"/>
      <c r="L75" s="51"/>
      <c r="N75" s="109"/>
      <c r="O75" s="155"/>
      <c r="P75" s="74"/>
      <c r="Q75" s="74"/>
      <c r="R75" s="145"/>
      <c r="S75" s="145"/>
      <c r="T75" s="107"/>
      <c r="U75" s="74"/>
      <c r="V75" s="170"/>
      <c r="W75" s="153"/>
    </row>
    <row r="76" spans="1:27" s="43" customFormat="1" ht="14.85" customHeight="1" thickBot="1" x14ac:dyDescent="0.25">
      <c r="A76" s="49"/>
      <c r="B76" s="52"/>
      <c r="C76" s="470" t="s">
        <v>105</v>
      </c>
      <c r="D76" s="471"/>
      <c r="E76" s="471"/>
      <c r="F76" s="472"/>
      <c r="G76" s="193">
        <f>I67-G63</f>
        <v>0</v>
      </c>
      <c r="J76" s="180" t="s">
        <v>176</v>
      </c>
      <c r="K76" s="194" t="e">
        <f>G76/G75</f>
        <v>#DIV/0!</v>
      </c>
      <c r="L76" s="51"/>
      <c r="N76" s="109"/>
      <c r="O76" s="155"/>
      <c r="P76" s="74"/>
      <c r="Q76" s="74"/>
      <c r="R76" s="145"/>
      <c r="T76" s="172"/>
      <c r="U76" s="74"/>
      <c r="V76" s="170"/>
      <c r="W76" s="153"/>
    </row>
    <row r="77" spans="1:27" s="43" customFormat="1" ht="14.85" customHeight="1" thickBot="1" x14ac:dyDescent="0.25">
      <c r="A77" s="49"/>
      <c r="B77" s="52"/>
      <c r="C77" s="44"/>
      <c r="D77" s="44"/>
      <c r="E77" s="44"/>
      <c r="F77" s="56"/>
      <c r="G77" s="62"/>
      <c r="K77" s="102"/>
      <c r="L77" s="51"/>
      <c r="N77" s="109"/>
      <c r="O77" s="155"/>
      <c r="P77" s="74"/>
      <c r="Q77" s="74"/>
      <c r="R77" s="145"/>
      <c r="T77" s="74"/>
      <c r="V77" s="170"/>
      <c r="W77" s="153"/>
      <c r="X77" s="172"/>
    </row>
    <row r="78" spans="1:27" s="43" customFormat="1" ht="14.85" customHeight="1" thickBot="1" x14ac:dyDescent="0.25">
      <c r="A78" s="49"/>
      <c r="B78" s="50"/>
      <c r="C78" s="449" t="s">
        <v>83</v>
      </c>
      <c r="D78" s="450"/>
      <c r="E78" s="450"/>
      <c r="F78" s="450"/>
      <c r="G78" s="186">
        <f>G75-G76</f>
        <v>0</v>
      </c>
      <c r="J78" s="180" t="s">
        <v>177</v>
      </c>
      <c r="K78" s="194" t="e">
        <f>G78/G75</f>
        <v>#DIV/0!</v>
      </c>
      <c r="L78" s="51"/>
      <c r="N78" s="109"/>
      <c r="O78" s="155"/>
      <c r="P78" s="74"/>
      <c r="Q78" s="74"/>
      <c r="R78" s="70"/>
      <c r="W78" s="145"/>
      <c r="X78" s="172"/>
    </row>
    <row r="79" spans="1:27" s="43" customFormat="1" ht="7.9" customHeight="1" thickBot="1" x14ac:dyDescent="0.25">
      <c r="A79" s="49"/>
      <c r="B79" s="52"/>
      <c r="C79" s="50"/>
      <c r="F79" s="56"/>
      <c r="G79" s="62"/>
      <c r="J79" s="180"/>
      <c r="K79" s="102"/>
      <c r="L79" s="51"/>
      <c r="N79" s="109"/>
      <c r="O79" s="155"/>
      <c r="P79" s="74"/>
      <c r="Q79" s="72"/>
      <c r="R79" s="145"/>
      <c r="S79" s="72"/>
      <c r="T79" s="72"/>
      <c r="W79" s="145"/>
      <c r="X79" s="172"/>
    </row>
    <row r="80" spans="1:27" s="74" customFormat="1" ht="14.85" customHeight="1" thickBot="1" x14ac:dyDescent="0.25">
      <c r="A80" s="71"/>
      <c r="B80" s="72"/>
      <c r="C80" s="73"/>
      <c r="D80" s="237"/>
      <c r="E80" s="237"/>
      <c r="F80" s="187" t="s">
        <v>102</v>
      </c>
      <c r="G80" s="188">
        <f>G63</f>
        <v>0</v>
      </c>
      <c r="J80" s="326" t="s">
        <v>178</v>
      </c>
      <c r="K80" s="279" t="e">
        <f>G80/G75</f>
        <v>#DIV/0!</v>
      </c>
      <c r="L80" s="75"/>
      <c r="M80" s="43"/>
      <c r="N80" s="109"/>
      <c r="O80" s="155"/>
      <c r="R80" s="153"/>
    </row>
    <row r="81" spans="1:25" s="74" customFormat="1" ht="14.85" customHeight="1" thickBot="1" x14ac:dyDescent="0.25">
      <c r="A81" s="71"/>
      <c r="B81" s="72"/>
      <c r="C81" s="73"/>
      <c r="D81" s="237"/>
      <c r="E81" s="237"/>
      <c r="F81" s="237"/>
      <c r="G81" s="76"/>
      <c r="J81" s="326"/>
      <c r="K81" s="195"/>
      <c r="L81" s="75"/>
      <c r="M81" s="43"/>
      <c r="N81" s="109"/>
      <c r="O81" s="155"/>
      <c r="R81" s="145"/>
      <c r="W81" s="153"/>
    </row>
    <row r="82" spans="1:25" s="74" customFormat="1" ht="14.85" customHeight="1" thickBot="1" x14ac:dyDescent="0.25">
      <c r="A82" s="71"/>
      <c r="B82" s="72"/>
      <c r="C82" s="449" t="s">
        <v>84</v>
      </c>
      <c r="D82" s="450"/>
      <c r="E82" s="450"/>
      <c r="F82" s="450"/>
      <c r="G82" s="186">
        <f>G78-G80</f>
        <v>0</v>
      </c>
      <c r="H82" s="43"/>
      <c r="I82" s="43"/>
      <c r="J82" s="180" t="s">
        <v>179</v>
      </c>
      <c r="K82" s="196" t="e">
        <f>G82/G75</f>
        <v>#DIV/0!</v>
      </c>
      <c r="L82" s="75"/>
      <c r="M82" s="43"/>
      <c r="N82" s="109"/>
      <c r="O82" s="155"/>
      <c r="R82" s="114"/>
      <c r="X82" s="43"/>
      <c r="Y82" s="43"/>
    </row>
    <row r="83" spans="1:25" s="74" customFormat="1" ht="14.85" customHeight="1" thickBot="1" x14ac:dyDescent="0.25">
      <c r="A83" s="71"/>
      <c r="B83" s="72"/>
      <c r="C83" s="73"/>
      <c r="D83" s="237"/>
      <c r="E83" s="237"/>
      <c r="F83" s="237"/>
      <c r="G83" s="76"/>
      <c r="J83" s="72"/>
      <c r="L83" s="75"/>
      <c r="M83" s="43"/>
      <c r="N83" s="109"/>
      <c r="O83" s="155"/>
      <c r="Q83" s="43"/>
      <c r="R83" s="292"/>
      <c r="S83" s="293"/>
      <c r="T83" s="293"/>
      <c r="U83" s="293"/>
      <c r="W83" s="43"/>
      <c r="X83" s="293"/>
      <c r="Y83" s="293"/>
    </row>
    <row r="84" spans="1:25" s="43" customFormat="1" ht="14.85" customHeight="1" thickBot="1" x14ac:dyDescent="0.25">
      <c r="A84" s="49"/>
      <c r="B84" s="52"/>
      <c r="C84" s="493" t="s">
        <v>59</v>
      </c>
      <c r="D84" s="451"/>
      <c r="E84" s="452"/>
      <c r="F84" s="57" t="s">
        <v>79</v>
      </c>
      <c r="G84" s="58">
        <v>0</v>
      </c>
      <c r="J84" s="52"/>
      <c r="L84" s="51"/>
      <c r="N84" s="74"/>
      <c r="O84" s="74"/>
      <c r="P84" s="74"/>
      <c r="Q84" s="73"/>
      <c r="R84" s="294"/>
      <c r="S84" s="294"/>
      <c r="T84" s="294"/>
      <c r="U84" s="295"/>
      <c r="V84" s="296"/>
      <c r="W84" s="296"/>
      <c r="X84" s="295"/>
      <c r="Y84" s="295"/>
    </row>
    <row r="85" spans="1:25" s="43" customFormat="1" ht="14.85" customHeight="1" x14ac:dyDescent="0.2">
      <c r="A85" s="49"/>
      <c r="B85" s="52"/>
      <c r="C85" s="494"/>
      <c r="D85" s="447"/>
      <c r="E85" s="448"/>
      <c r="F85" s="59" t="s">
        <v>85</v>
      </c>
      <c r="G85" s="231">
        <v>0</v>
      </c>
      <c r="J85" s="457" t="str">
        <f>IF(G82="","",IF(G82&lt;0,"Projeto Toma de Conta Informa:",IF(G82=0,"Projeto Toma de Conta Informa:","Projeto Toma de Conta Informa:")))</f>
        <v>Projeto Toma de Conta Informa:</v>
      </c>
      <c r="K85" s="458"/>
      <c r="L85" s="51"/>
      <c r="N85" s="74"/>
      <c r="O85" s="74"/>
      <c r="P85" s="74"/>
      <c r="Q85" s="107"/>
      <c r="R85" s="165"/>
      <c r="S85" s="294"/>
      <c r="T85" s="294"/>
      <c r="U85" s="294"/>
      <c r="V85" s="297"/>
      <c r="W85" s="295"/>
      <c r="X85" s="298"/>
      <c r="Y85" s="298"/>
    </row>
    <row r="86" spans="1:25" s="43" customFormat="1" ht="14.85" customHeight="1" x14ac:dyDescent="0.2">
      <c r="A86" s="49"/>
      <c r="B86" s="52"/>
      <c r="C86" s="495"/>
      <c r="D86" s="482"/>
      <c r="E86" s="448"/>
      <c r="F86" s="59"/>
      <c r="G86" s="231">
        <v>0</v>
      </c>
      <c r="J86" s="434"/>
      <c r="K86" s="435"/>
      <c r="L86" s="51"/>
      <c r="N86" s="74"/>
      <c r="O86" s="74"/>
      <c r="P86" s="74"/>
      <c r="Q86" s="74"/>
      <c r="R86" s="165"/>
      <c r="S86" s="162"/>
      <c r="T86" s="162"/>
      <c r="U86" s="163"/>
      <c r="V86" s="298"/>
      <c r="W86" s="298"/>
      <c r="X86" s="163"/>
      <c r="Y86" s="163"/>
    </row>
    <row r="87" spans="1:25" s="43" customFormat="1" ht="14.85" customHeight="1" thickBot="1" x14ac:dyDescent="0.25">
      <c r="A87" s="49"/>
      <c r="B87" s="52"/>
      <c r="C87" s="496"/>
      <c r="D87" s="470" t="s">
        <v>47</v>
      </c>
      <c r="E87" s="471"/>
      <c r="F87" s="471"/>
      <c r="G87" s="55">
        <f>SUM(G84:G86)</f>
        <v>0</v>
      </c>
      <c r="J87" s="434" t="str">
        <f>IF(G82="","",IF(G82&lt;0,"Atenção - Resultado Mensal Negativo",IF(G82=0,"Nem Positivo nem Negativo - No Limite","Parabéns - Resultado Mensal Positivo")))</f>
        <v>Nem Positivo nem Negativo - No Limite</v>
      </c>
      <c r="K87" s="435"/>
      <c r="L87" s="51"/>
      <c r="N87" s="74"/>
      <c r="O87" s="74"/>
      <c r="P87" s="74"/>
      <c r="Q87" s="74"/>
      <c r="R87" s="165"/>
      <c r="S87" s="162"/>
      <c r="T87" s="162"/>
      <c r="U87" s="163"/>
      <c r="V87" s="163"/>
      <c r="W87" s="164"/>
      <c r="X87" s="163"/>
      <c r="Y87" s="163"/>
    </row>
    <row r="88" spans="1:25" s="74" customFormat="1" ht="14.85" customHeight="1" thickBot="1" x14ac:dyDescent="0.25">
      <c r="A88" s="71"/>
      <c r="B88" s="72"/>
      <c r="C88" s="73"/>
      <c r="D88" s="237"/>
      <c r="E88" s="237"/>
      <c r="F88" s="237"/>
      <c r="G88" s="76"/>
      <c r="J88" s="436"/>
      <c r="K88" s="437"/>
      <c r="L88" s="75"/>
      <c r="R88" s="165"/>
      <c r="S88" s="162"/>
      <c r="T88" s="162"/>
      <c r="U88" s="165"/>
      <c r="V88" s="163"/>
      <c r="W88" s="164"/>
      <c r="X88" s="163"/>
      <c r="Y88" s="165"/>
    </row>
    <row r="89" spans="1:25" s="74" customFormat="1" ht="14.85" customHeight="1" thickBot="1" x14ac:dyDescent="0.25">
      <c r="A89" s="71"/>
      <c r="B89" s="72"/>
      <c r="C89" s="73"/>
      <c r="F89" s="226" t="s">
        <v>65</v>
      </c>
      <c r="G89" s="227">
        <f>G82-G87</f>
        <v>0</v>
      </c>
      <c r="L89" s="75"/>
      <c r="N89" s="160"/>
      <c r="R89" s="165"/>
      <c r="S89" s="162"/>
      <c r="T89" s="162"/>
      <c r="U89" s="165"/>
      <c r="V89" s="163"/>
      <c r="W89" s="164"/>
      <c r="X89" s="163"/>
      <c r="Y89" s="165"/>
    </row>
    <row r="90" spans="1:25" s="74" customFormat="1" ht="14.85" customHeight="1" thickBot="1" x14ac:dyDescent="0.25">
      <c r="A90" s="71"/>
      <c r="B90" s="72"/>
      <c r="C90" s="73"/>
      <c r="F90" s="107"/>
      <c r="G90" s="76"/>
      <c r="L90" s="75"/>
      <c r="N90" s="114"/>
      <c r="R90" s="165"/>
      <c r="S90" s="162"/>
      <c r="T90" s="162"/>
      <c r="U90" s="163"/>
      <c r="V90" s="163"/>
      <c r="W90" s="164"/>
      <c r="X90" s="163"/>
      <c r="Y90" s="165"/>
    </row>
    <row r="91" spans="1:25" s="43" customFormat="1" ht="14.85" customHeight="1" thickBot="1" x14ac:dyDescent="0.3">
      <c r="A91" s="49"/>
      <c r="B91" s="52"/>
      <c r="C91" s="497" t="s">
        <v>86</v>
      </c>
      <c r="D91" s="498"/>
      <c r="E91" s="499"/>
      <c r="F91" s="280" t="s">
        <v>45</v>
      </c>
      <c r="G91" s="281">
        <f>G89+G90</f>
        <v>0</v>
      </c>
      <c r="H91" s="74"/>
      <c r="I91" s="74"/>
      <c r="J91" s="74"/>
      <c r="K91" s="154"/>
      <c r="L91" s="51"/>
      <c r="N91" s="74"/>
      <c r="O91" s="114"/>
      <c r="P91" s="107"/>
      <c r="Q91" s="74"/>
      <c r="R91" s="165"/>
      <c r="S91" s="162"/>
      <c r="T91" s="162"/>
      <c r="U91" s="165"/>
      <c r="V91" s="163"/>
      <c r="W91" s="164"/>
      <c r="X91" s="163"/>
      <c r="Y91" s="165"/>
    </row>
    <row r="92" spans="1:25" s="43" customFormat="1" ht="14.85" customHeight="1" thickBot="1" x14ac:dyDescent="0.25">
      <c r="A92" s="68"/>
      <c r="B92" s="63"/>
      <c r="C92" s="69"/>
      <c r="D92" s="63"/>
      <c r="E92" s="63"/>
      <c r="F92" s="63"/>
      <c r="G92" s="63"/>
      <c r="H92" s="63"/>
      <c r="I92" s="63"/>
      <c r="J92" s="63"/>
      <c r="K92" s="63"/>
      <c r="L92" s="64"/>
      <c r="N92" s="146"/>
      <c r="P92" s="56"/>
      <c r="Q92" s="74"/>
      <c r="R92" s="165"/>
      <c r="S92" s="162"/>
      <c r="T92" s="162"/>
      <c r="U92" s="163"/>
      <c r="V92" s="163"/>
      <c r="W92" s="164"/>
      <c r="X92" s="163"/>
      <c r="Y92" s="163"/>
    </row>
    <row r="93" spans="1:25" s="43" customFormat="1" ht="14.85" customHeight="1" thickBot="1" x14ac:dyDescent="0.25">
      <c r="A93" s="65"/>
      <c r="B93" s="66"/>
      <c r="C93" s="67"/>
      <c r="D93" s="67"/>
      <c r="E93" s="67"/>
      <c r="F93" s="67"/>
      <c r="G93" s="66"/>
      <c r="H93" s="66"/>
      <c r="I93" s="66"/>
      <c r="J93" s="286"/>
      <c r="K93" s="66"/>
      <c r="L93" s="274"/>
      <c r="M93" s="49"/>
      <c r="N93" s="146"/>
      <c r="P93" s="52"/>
      <c r="R93" s="161"/>
      <c r="S93" s="162"/>
      <c r="T93" s="162"/>
      <c r="U93" s="163"/>
      <c r="V93" s="163"/>
      <c r="W93" s="164"/>
      <c r="X93" s="163"/>
      <c r="Y93" s="163"/>
    </row>
    <row r="94" spans="1:25" s="43" customFormat="1" ht="14.85" customHeight="1" x14ac:dyDescent="0.2">
      <c r="A94" s="49"/>
      <c r="B94" s="487" t="s">
        <v>155</v>
      </c>
      <c r="C94" s="488"/>
      <c r="D94" s="488"/>
      <c r="E94" s="488"/>
      <c r="F94" s="488"/>
      <c r="G94" s="488"/>
      <c r="H94" s="489"/>
      <c r="J94" s="282"/>
      <c r="L94" s="51"/>
      <c r="N94" s="146"/>
      <c r="P94" s="146"/>
      <c r="R94" s="161"/>
      <c r="S94" s="162"/>
      <c r="T94" s="162"/>
      <c r="U94" s="163"/>
      <c r="V94" s="163"/>
      <c r="W94" s="204"/>
      <c r="X94" s="163"/>
      <c r="Y94" s="299"/>
    </row>
    <row r="95" spans="1:25" s="43" customFormat="1" ht="14.85" customHeight="1" thickBot="1" x14ac:dyDescent="0.25">
      <c r="A95" s="49"/>
      <c r="B95" s="490"/>
      <c r="C95" s="491"/>
      <c r="D95" s="491"/>
      <c r="E95" s="491"/>
      <c r="F95" s="491"/>
      <c r="G95" s="491"/>
      <c r="H95" s="492"/>
      <c r="J95" s="282"/>
      <c r="K95" s="146"/>
      <c r="L95" s="51"/>
      <c r="N95" s="146"/>
      <c r="P95" s="235"/>
      <c r="R95" s="161"/>
      <c r="S95" s="168"/>
      <c r="T95" s="168"/>
      <c r="U95" s="163"/>
      <c r="V95" s="163"/>
      <c r="W95" s="164"/>
      <c r="X95" s="163"/>
      <c r="Y95" s="299"/>
    </row>
    <row r="96" spans="1:25" s="43" customFormat="1" ht="14.85" customHeight="1" thickBot="1" x14ac:dyDescent="0.25">
      <c r="A96" s="49"/>
      <c r="C96" s="50"/>
      <c r="D96" s="50"/>
      <c r="E96" s="50"/>
      <c r="F96" s="50"/>
      <c r="J96" s="282"/>
      <c r="L96" s="51"/>
      <c r="N96" s="146"/>
      <c r="P96" s="178"/>
      <c r="Q96" s="179"/>
      <c r="R96" s="161"/>
      <c r="S96" s="162"/>
      <c r="T96" s="162"/>
      <c r="U96" s="299"/>
      <c r="V96" s="163"/>
      <c r="W96" s="164"/>
      <c r="X96" s="163"/>
      <c r="Y96" s="299"/>
    </row>
    <row r="97" spans="1:25" s="43" customFormat="1" ht="14.85" customHeight="1" thickBot="1" x14ac:dyDescent="0.3">
      <c r="A97" s="49"/>
      <c r="B97" s="441" t="s">
        <v>48</v>
      </c>
      <c r="C97" s="442"/>
      <c r="D97" s="442"/>
      <c r="E97" s="230" t="s">
        <v>60</v>
      </c>
      <c r="F97" s="441" t="s">
        <v>180</v>
      </c>
      <c r="G97" s="442"/>
      <c r="H97" s="443"/>
      <c r="J97" s="235"/>
      <c r="K97" s="235"/>
      <c r="L97" s="51"/>
      <c r="P97" s="56"/>
      <c r="R97" s="161"/>
      <c r="S97" s="168"/>
      <c r="T97" s="168"/>
      <c r="U97" s="165"/>
      <c r="V97" s="163"/>
      <c r="W97" s="204"/>
      <c r="X97" s="163"/>
      <c r="Y97" s="299"/>
    </row>
    <row r="98" spans="1:25" s="43" customFormat="1" ht="14.85" customHeight="1" x14ac:dyDescent="0.2">
      <c r="A98" s="49"/>
      <c r="B98" s="500" t="str">
        <f>E7</f>
        <v>1 - Despesas Administrativas</v>
      </c>
      <c r="C98" s="501"/>
      <c r="D98" s="501"/>
      <c r="E98" s="199" t="str">
        <f>F8</f>
        <v/>
      </c>
      <c r="F98" s="444">
        <f>G8</f>
        <v>0</v>
      </c>
      <c r="G98" s="445"/>
      <c r="H98" s="446"/>
      <c r="J98" s="235"/>
      <c r="K98" s="235"/>
      <c r="L98" s="51"/>
      <c r="N98" s="146"/>
      <c r="P98" s="178"/>
      <c r="Q98" s="179"/>
      <c r="R98" s="161"/>
      <c r="S98" s="162"/>
      <c r="T98" s="162"/>
      <c r="U98" s="165"/>
      <c r="V98" s="163"/>
      <c r="W98" s="204"/>
      <c r="X98" s="163"/>
      <c r="Y98" s="299"/>
    </row>
    <row r="99" spans="1:25" s="43" customFormat="1" ht="14.85" customHeight="1" x14ac:dyDescent="0.2">
      <c r="A99" s="49"/>
      <c r="B99" s="483" t="str">
        <f>E29</f>
        <v xml:space="preserve">2 - Impostos </v>
      </c>
      <c r="C99" s="484"/>
      <c r="D99" s="484"/>
      <c r="E99" s="198" t="str">
        <f>F30</f>
        <v/>
      </c>
      <c r="F99" s="438">
        <f>G30</f>
        <v>0</v>
      </c>
      <c r="G99" s="439"/>
      <c r="H99" s="440"/>
      <c r="J99" s="235"/>
      <c r="K99" s="235"/>
      <c r="L99" s="300"/>
      <c r="N99" s="146"/>
      <c r="P99" s="56"/>
      <c r="R99" s="161"/>
      <c r="S99" s="162"/>
      <c r="T99" s="162"/>
      <c r="U99" s="165"/>
      <c r="V99" s="163"/>
      <c r="W99" s="204"/>
      <c r="X99" s="163"/>
      <c r="Y99" s="299"/>
    </row>
    <row r="100" spans="1:25" s="43" customFormat="1" ht="14.85" customHeight="1" x14ac:dyDescent="0.2">
      <c r="A100" s="49"/>
      <c r="B100" s="483" t="str">
        <f>E37</f>
        <v>3 - Funcionários / Prestador de Serviços / Encargos</v>
      </c>
      <c r="C100" s="484"/>
      <c r="D100" s="484"/>
      <c r="E100" s="198" t="str">
        <f>F38</f>
        <v/>
      </c>
      <c r="F100" s="438">
        <f>G38</f>
        <v>0</v>
      </c>
      <c r="G100" s="439"/>
      <c r="H100" s="440"/>
      <c r="J100" s="235"/>
      <c r="K100" s="235"/>
      <c r="L100" s="300"/>
      <c r="N100" s="146"/>
      <c r="P100" s="56"/>
      <c r="R100" s="161"/>
      <c r="S100" s="168"/>
      <c r="T100" s="168"/>
      <c r="U100" s="165"/>
      <c r="V100" s="163"/>
      <c r="W100" s="204"/>
      <c r="X100" s="163"/>
      <c r="Y100" s="299"/>
    </row>
    <row r="101" spans="1:25" s="43" customFormat="1" ht="14.85" customHeight="1" x14ac:dyDescent="0.2">
      <c r="A101" s="49"/>
      <c r="B101" s="483" t="str">
        <f>E52</f>
        <v>4 - Investimentos  /  Outros</v>
      </c>
      <c r="C101" s="484"/>
      <c r="D101" s="484"/>
      <c r="E101" s="198" t="str">
        <f>F53</f>
        <v/>
      </c>
      <c r="F101" s="438">
        <f>G53</f>
        <v>0</v>
      </c>
      <c r="G101" s="439"/>
      <c r="H101" s="440"/>
      <c r="J101" s="235"/>
      <c r="K101" s="235"/>
      <c r="L101" s="300"/>
      <c r="N101" s="52"/>
      <c r="P101" s="56"/>
      <c r="R101" s="161"/>
      <c r="S101" s="162"/>
      <c r="T101" s="162"/>
      <c r="U101" s="165"/>
      <c r="V101" s="163"/>
      <c r="W101" s="204"/>
      <c r="X101" s="163"/>
      <c r="Y101" s="299"/>
    </row>
    <row r="102" spans="1:25" s="43" customFormat="1" ht="14.85" customHeight="1" x14ac:dyDescent="0.2">
      <c r="A102" s="49"/>
      <c r="B102" s="483" t="str">
        <f>E62</f>
        <v xml:space="preserve">5 - Retiradas - Sócio </v>
      </c>
      <c r="C102" s="484"/>
      <c r="D102" s="484"/>
      <c r="E102" s="198" t="str">
        <f>F63</f>
        <v/>
      </c>
      <c r="F102" s="438">
        <f>G63</f>
        <v>0</v>
      </c>
      <c r="G102" s="439"/>
      <c r="H102" s="440"/>
      <c r="J102" s="235"/>
      <c r="K102" s="235"/>
      <c r="L102" s="301"/>
      <c r="N102" s="146"/>
      <c r="O102" s="180"/>
      <c r="P102" s="56"/>
      <c r="R102" s="161"/>
      <c r="S102" s="168"/>
      <c r="T102" s="168"/>
      <c r="U102" s="165"/>
      <c r="V102" s="163"/>
      <c r="W102" s="204"/>
      <c r="X102" s="163"/>
      <c r="Y102" s="165"/>
    </row>
    <row r="103" spans="1:25" s="43" customFormat="1" ht="14.85" customHeight="1" x14ac:dyDescent="0.2">
      <c r="A103" s="49"/>
      <c r="B103" s="483" t="str">
        <f>I7</f>
        <v>6 - Material de Expediente, Consumo e Limpeza</v>
      </c>
      <c r="C103" s="484"/>
      <c r="D103" s="484"/>
      <c r="E103" s="198" t="str">
        <f>J8</f>
        <v/>
      </c>
      <c r="F103" s="438">
        <f>K8</f>
        <v>0</v>
      </c>
      <c r="G103" s="439"/>
      <c r="H103" s="440"/>
      <c r="J103" s="235"/>
      <c r="K103" s="235"/>
      <c r="L103" s="51"/>
      <c r="O103" s="146"/>
      <c r="P103" s="56"/>
      <c r="R103" s="161"/>
      <c r="S103" s="162"/>
      <c r="T103" s="162"/>
      <c r="U103" s="163"/>
      <c r="V103" s="163"/>
      <c r="W103" s="204"/>
      <c r="X103" s="163"/>
      <c r="Y103" s="165"/>
    </row>
    <row r="104" spans="1:25" s="43" customFormat="1" ht="14.85" customHeight="1" x14ac:dyDescent="0.2">
      <c r="A104" s="49"/>
      <c r="B104" s="483" t="str">
        <f>I29</f>
        <v>7 - Outras despesas</v>
      </c>
      <c r="C104" s="484"/>
      <c r="D104" s="484"/>
      <c r="E104" s="198" t="str">
        <f>J30</f>
        <v/>
      </c>
      <c r="F104" s="438">
        <f>K30</f>
        <v>0</v>
      </c>
      <c r="G104" s="439"/>
      <c r="H104" s="440"/>
      <c r="J104" s="235"/>
      <c r="K104" s="235"/>
      <c r="L104" s="51"/>
      <c r="O104" s="146"/>
      <c r="P104" s="56"/>
      <c r="R104" s="161"/>
      <c r="S104" s="162"/>
      <c r="T104" s="162"/>
      <c r="U104" s="165"/>
      <c r="V104" s="163"/>
      <c r="W104" s="204"/>
      <c r="X104" s="163"/>
      <c r="Y104" s="299"/>
    </row>
    <row r="105" spans="1:25" s="43" customFormat="1" ht="14.85" customHeight="1" x14ac:dyDescent="0.2">
      <c r="A105" s="49"/>
      <c r="B105" s="483" t="str">
        <f>I37</f>
        <v>8 - Manutenção equipamentos / outras</v>
      </c>
      <c r="C105" s="484"/>
      <c r="D105" s="484"/>
      <c r="E105" s="198" t="str">
        <f>J38</f>
        <v/>
      </c>
      <c r="F105" s="438">
        <f>K38</f>
        <v>0</v>
      </c>
      <c r="G105" s="439"/>
      <c r="H105" s="440"/>
      <c r="J105" s="235"/>
      <c r="K105" s="235"/>
      <c r="L105" s="51"/>
      <c r="O105" s="146"/>
      <c r="P105" s="56"/>
      <c r="R105" s="161"/>
      <c r="S105" s="169"/>
      <c r="T105" s="169"/>
      <c r="U105" s="165"/>
      <c r="V105" s="163"/>
      <c r="W105" s="204"/>
      <c r="X105" s="163"/>
      <c r="Y105" s="299"/>
    </row>
    <row r="106" spans="1:25" s="43" customFormat="1" ht="14.85" customHeight="1" x14ac:dyDescent="0.2">
      <c r="A106" s="49"/>
      <c r="B106" s="483" t="str">
        <f>I52</f>
        <v>9 -Pg contas terceiros</v>
      </c>
      <c r="C106" s="484"/>
      <c r="D106" s="484"/>
      <c r="E106" s="198" t="str">
        <f>J53</f>
        <v/>
      </c>
      <c r="F106" s="438">
        <f>K53</f>
        <v>0</v>
      </c>
      <c r="G106" s="439"/>
      <c r="H106" s="440"/>
      <c r="J106" s="235"/>
      <c r="K106" s="235"/>
      <c r="L106" s="51"/>
      <c r="O106" s="146"/>
      <c r="P106" s="56"/>
      <c r="R106" s="161"/>
      <c r="S106" s="169"/>
      <c r="T106" s="169"/>
      <c r="U106" s="165"/>
      <c r="V106" s="163"/>
      <c r="W106" s="204"/>
      <c r="X106" s="163"/>
      <c r="Y106" s="299"/>
    </row>
    <row r="107" spans="1:25" s="43" customFormat="1" ht="14.85" customHeight="1" thickBot="1" x14ac:dyDescent="0.25">
      <c r="A107" s="49"/>
      <c r="B107" s="485" t="str">
        <f>I62</f>
        <v>10 - Despesas pequenos valores</v>
      </c>
      <c r="C107" s="486"/>
      <c r="D107" s="486"/>
      <c r="E107" s="228" t="str">
        <f>J64</f>
        <v/>
      </c>
      <c r="F107" s="438">
        <f>K64</f>
        <v>0</v>
      </c>
      <c r="G107" s="439"/>
      <c r="H107" s="440"/>
      <c r="J107" s="235"/>
      <c r="K107" s="235"/>
      <c r="L107" s="51"/>
      <c r="P107" s="56"/>
      <c r="R107" s="161"/>
      <c r="S107" s="168"/>
      <c r="T107" s="168"/>
      <c r="U107" s="165"/>
      <c r="V107" s="163"/>
      <c r="W107" s="204"/>
      <c r="X107" s="163"/>
      <c r="Y107" s="299"/>
    </row>
    <row r="108" spans="1:25" s="43" customFormat="1" ht="14.85" customHeight="1" thickBot="1" x14ac:dyDescent="0.3">
      <c r="A108" s="49"/>
      <c r="B108" s="441" t="s">
        <v>47</v>
      </c>
      <c r="C108" s="442"/>
      <c r="D108" s="443"/>
      <c r="E108" s="229">
        <f>SUM(E98:E107)</f>
        <v>0</v>
      </c>
      <c r="F108" s="502">
        <f>SUM(F98:F107)</f>
        <v>0</v>
      </c>
      <c r="G108" s="503"/>
      <c r="H108" s="504"/>
      <c r="J108" s="235"/>
      <c r="K108" s="236"/>
      <c r="L108" s="51"/>
      <c r="P108" s="56"/>
      <c r="R108" s="136"/>
      <c r="S108" s="302"/>
      <c r="T108" s="302"/>
      <c r="U108" s="136"/>
      <c r="V108" s="136"/>
      <c r="W108" s="204"/>
      <c r="X108" s="136"/>
      <c r="Y108" s="136"/>
    </row>
    <row r="109" spans="1:25" s="43" customFormat="1" ht="14.85" customHeight="1" thickBot="1" x14ac:dyDescent="0.25">
      <c r="A109" s="68"/>
      <c r="B109" s="63"/>
      <c r="C109" s="69"/>
      <c r="D109" s="63"/>
      <c r="E109" s="63"/>
      <c r="F109" s="63"/>
      <c r="G109" s="63"/>
      <c r="H109" s="63"/>
      <c r="I109" s="63"/>
      <c r="J109" s="63"/>
      <c r="K109" s="63"/>
      <c r="L109" s="64"/>
      <c r="P109" s="56"/>
    </row>
    <row r="110" spans="1:25" s="43" customFormat="1" ht="14.85" customHeight="1" thickBot="1" x14ac:dyDescent="0.3">
      <c r="A110" s="68"/>
      <c r="B110" s="324"/>
      <c r="C110" s="264"/>
      <c r="D110" s="63"/>
      <c r="E110" s="63"/>
      <c r="F110" s="63"/>
      <c r="G110" s="264"/>
      <c r="H110" s="63"/>
      <c r="I110" s="63"/>
      <c r="J110" s="63"/>
      <c r="K110" s="264"/>
      <c r="L110" s="64"/>
      <c r="P110" s="56"/>
      <c r="Q110" s="111"/>
    </row>
    <row r="111" spans="1:25" ht="14.85" customHeight="1" thickBot="1" x14ac:dyDescent="0.25">
      <c r="A111" s="1"/>
      <c r="B111" s="43"/>
      <c r="C111" s="303"/>
      <c r="D111" s="1"/>
      <c r="E111" s="1"/>
      <c r="F111" s="1"/>
      <c r="G111" s="1"/>
      <c r="H111" s="1"/>
      <c r="I111" s="1"/>
      <c r="J111" s="1"/>
      <c r="K111" s="1"/>
      <c r="L111" s="1"/>
    </row>
    <row r="112" spans="1:25" ht="14.85" customHeight="1" x14ac:dyDescent="0.2">
      <c r="A112" s="505" t="s">
        <v>159</v>
      </c>
      <c r="B112" s="506"/>
      <c r="C112" s="506"/>
      <c r="D112" s="506"/>
      <c r="E112" s="506"/>
      <c r="F112" s="506"/>
      <c r="G112" s="506"/>
      <c r="H112" s="506"/>
      <c r="I112" s="506"/>
      <c r="J112" s="506"/>
      <c r="K112" s="506"/>
      <c r="L112" s="507"/>
    </row>
    <row r="113" spans="1:12" ht="14.85" customHeight="1" thickBot="1" x14ac:dyDescent="0.25">
      <c r="A113" s="508"/>
      <c r="B113" s="509"/>
      <c r="C113" s="509"/>
      <c r="D113" s="509"/>
      <c r="E113" s="509"/>
      <c r="F113" s="509"/>
      <c r="G113" s="509"/>
      <c r="H113" s="509"/>
      <c r="I113" s="509"/>
      <c r="J113" s="509"/>
      <c r="K113" s="509"/>
      <c r="L113" s="510"/>
    </row>
    <row r="114" spans="1:12" ht="14.85" customHeight="1" x14ac:dyDescent="0.2">
      <c r="A114" s="49"/>
      <c r="B114" s="43"/>
      <c r="C114" s="50"/>
      <c r="D114" s="43"/>
      <c r="E114" s="43"/>
      <c r="F114" s="43"/>
      <c r="G114" s="43"/>
      <c r="H114" s="43"/>
      <c r="I114" s="43"/>
      <c r="J114" s="43"/>
      <c r="K114" s="43"/>
      <c r="L114" s="51"/>
    </row>
    <row r="115" spans="1:12" ht="14.85" customHeight="1" x14ac:dyDescent="0.2">
      <c r="A115" s="265"/>
      <c r="B115" s="1"/>
      <c r="C115" s="266"/>
      <c r="D115" s="1"/>
      <c r="E115" s="1"/>
      <c r="F115" s="266"/>
      <c r="G115" s="1"/>
      <c r="H115" s="1"/>
      <c r="I115" s="1"/>
      <c r="J115" s="1"/>
      <c r="K115" s="1"/>
      <c r="L115" s="267"/>
    </row>
    <row r="116" spans="1:12" ht="14.85" customHeight="1" x14ac:dyDescent="0.2">
      <c r="A116" s="265"/>
      <c r="B116" s="43"/>
      <c r="C116" s="303"/>
      <c r="D116" s="1"/>
      <c r="E116" s="1"/>
      <c r="F116" s="266"/>
      <c r="G116" s="1"/>
      <c r="H116" s="1"/>
      <c r="I116" s="1"/>
      <c r="J116" s="1"/>
      <c r="K116" s="1"/>
      <c r="L116" s="267"/>
    </row>
    <row r="117" spans="1:12" ht="14.85" customHeight="1" x14ac:dyDescent="0.2">
      <c r="A117" s="265"/>
      <c r="B117" s="43"/>
      <c r="C117" s="303"/>
      <c r="D117" s="371"/>
      <c r="E117" s="371"/>
      <c r="F117" s="266"/>
      <c r="G117" s="268"/>
      <c r="H117" s="1"/>
      <c r="I117" s="1"/>
      <c r="J117" s="1"/>
      <c r="K117" s="1"/>
      <c r="L117" s="267"/>
    </row>
    <row r="118" spans="1:12" ht="14.85" customHeight="1" x14ac:dyDescent="0.2">
      <c r="A118" s="265"/>
      <c r="B118" s="43"/>
      <c r="C118" s="303"/>
      <c r="D118" s="1"/>
      <c r="E118" s="1"/>
      <c r="F118" s="266"/>
      <c r="G118" s="1"/>
      <c r="H118" s="1"/>
      <c r="I118" s="1"/>
      <c r="J118" s="1"/>
      <c r="K118" s="1"/>
      <c r="L118" s="267"/>
    </row>
    <row r="119" spans="1:12" ht="14.85" customHeight="1" x14ac:dyDescent="0.2">
      <c r="A119" s="265"/>
      <c r="B119" s="43"/>
      <c r="C119" s="303"/>
      <c r="D119" s="1"/>
      <c r="E119" s="1"/>
      <c r="F119" s="104"/>
      <c r="G119" s="1"/>
      <c r="H119" s="1"/>
      <c r="I119" s="1"/>
      <c r="J119" s="1"/>
      <c r="K119" s="1"/>
      <c r="L119" s="267"/>
    </row>
    <row r="120" spans="1:12" ht="14.85" customHeight="1" x14ac:dyDescent="0.2">
      <c r="A120" s="265"/>
      <c r="B120" s="43"/>
      <c r="C120" s="303"/>
      <c r="D120" s="1"/>
      <c r="E120" s="1"/>
      <c r="F120" s="266"/>
      <c r="G120" s="1"/>
      <c r="H120" s="1"/>
      <c r="I120" s="1"/>
      <c r="J120" s="1"/>
      <c r="K120" s="1"/>
      <c r="L120" s="267"/>
    </row>
    <row r="121" spans="1:12" ht="14.85" customHeight="1" x14ac:dyDescent="0.2">
      <c r="A121" s="265"/>
      <c r="B121" s="1"/>
      <c r="C121" s="266"/>
      <c r="D121" s="1"/>
      <c r="E121" s="1"/>
      <c r="F121" s="1"/>
      <c r="G121" s="1"/>
      <c r="H121" s="1"/>
      <c r="I121" s="1"/>
      <c r="J121" s="1"/>
      <c r="K121" s="1"/>
      <c r="L121" s="267"/>
    </row>
    <row r="122" spans="1:12" ht="14.85" customHeight="1" x14ac:dyDescent="0.2">
      <c r="A122" s="265"/>
      <c r="B122" s="1"/>
      <c r="C122" s="266"/>
      <c r="D122" s="1"/>
      <c r="E122" s="1"/>
      <c r="F122" s="1"/>
      <c r="G122" s="1"/>
      <c r="H122" s="1"/>
      <c r="I122" s="1"/>
      <c r="J122" s="1"/>
      <c r="K122" s="1"/>
      <c r="L122" s="267"/>
    </row>
    <row r="123" spans="1:12" ht="14.85" customHeight="1" x14ac:dyDescent="0.2">
      <c r="A123" s="265"/>
      <c r="B123" s="1"/>
      <c r="C123" s="266"/>
      <c r="D123" s="1"/>
      <c r="E123" s="1"/>
      <c r="F123" s="1"/>
      <c r="G123" s="1"/>
      <c r="H123" s="1"/>
      <c r="I123" s="1"/>
      <c r="J123" s="1"/>
      <c r="K123" s="1"/>
      <c r="L123" s="267"/>
    </row>
    <row r="124" spans="1:12" ht="14.85" customHeight="1" x14ac:dyDescent="0.2">
      <c r="A124" s="265"/>
      <c r="B124" s="1"/>
      <c r="C124" s="266"/>
      <c r="D124" s="1"/>
      <c r="E124" s="1"/>
      <c r="F124" s="1"/>
      <c r="G124" s="1"/>
      <c r="H124" s="1"/>
      <c r="I124" s="1"/>
      <c r="J124" s="1"/>
      <c r="K124" s="1"/>
      <c r="L124" s="267"/>
    </row>
    <row r="125" spans="1:12" ht="14.85" customHeight="1" x14ac:dyDescent="0.2">
      <c r="A125" s="265"/>
      <c r="B125" s="1"/>
      <c r="C125" s="266"/>
      <c r="D125" s="1"/>
      <c r="E125" s="1"/>
      <c r="F125" s="1"/>
      <c r="G125" s="1"/>
      <c r="H125" s="1"/>
      <c r="I125" s="1"/>
      <c r="J125" s="1"/>
      <c r="K125" s="1"/>
      <c r="L125" s="267"/>
    </row>
    <row r="126" spans="1:12" ht="14.85" customHeight="1" x14ac:dyDescent="0.2">
      <c r="A126" s="265"/>
      <c r="B126" s="1"/>
      <c r="C126" s="266"/>
      <c r="D126" s="1"/>
      <c r="E126" s="1"/>
      <c r="F126" s="1"/>
      <c r="G126" s="1"/>
      <c r="H126" s="1"/>
      <c r="I126" s="1"/>
      <c r="J126" s="1"/>
      <c r="K126" s="1"/>
      <c r="L126" s="267"/>
    </row>
    <row r="127" spans="1:12" ht="14.85" customHeight="1" x14ac:dyDescent="0.2">
      <c r="A127" s="265"/>
      <c r="B127" s="1"/>
      <c r="C127" s="266"/>
      <c r="D127" s="1"/>
      <c r="E127" s="1"/>
      <c r="F127" s="1"/>
      <c r="G127" s="1"/>
      <c r="H127" s="1"/>
      <c r="I127" s="1"/>
      <c r="J127" s="1"/>
      <c r="K127" s="1"/>
      <c r="L127" s="267"/>
    </row>
    <row r="128" spans="1:12" ht="14.85" customHeight="1" x14ac:dyDescent="0.2">
      <c r="A128" s="265"/>
      <c r="B128" s="1"/>
      <c r="C128" s="266"/>
      <c r="D128" s="1"/>
      <c r="E128" s="1"/>
      <c r="F128" s="1"/>
      <c r="G128" s="1"/>
      <c r="H128" s="1"/>
      <c r="I128" s="1"/>
      <c r="J128" s="1"/>
      <c r="K128" s="1"/>
      <c r="L128" s="267"/>
    </row>
    <row r="129" spans="1:12" ht="14.85" customHeight="1" x14ac:dyDescent="0.2">
      <c r="A129" s="265"/>
      <c r="B129" s="1"/>
      <c r="C129" s="266"/>
      <c r="D129" s="1"/>
      <c r="E129" s="1"/>
      <c r="F129" s="1"/>
      <c r="G129" s="1"/>
      <c r="H129" s="1"/>
      <c r="I129" s="1"/>
      <c r="J129" s="1"/>
      <c r="K129" s="1"/>
      <c r="L129" s="267"/>
    </row>
    <row r="130" spans="1:12" ht="14.85" customHeight="1" x14ac:dyDescent="0.2">
      <c r="A130" s="265"/>
      <c r="B130" s="1"/>
      <c r="C130" s="266"/>
      <c r="D130" s="1"/>
      <c r="E130" s="1"/>
      <c r="F130" s="1"/>
      <c r="G130" s="1"/>
      <c r="H130" s="1"/>
      <c r="I130" s="1"/>
      <c r="J130" s="1"/>
      <c r="K130" s="1"/>
      <c r="L130" s="267"/>
    </row>
    <row r="131" spans="1:12" ht="14.85" customHeight="1" thickBot="1" x14ac:dyDescent="0.25">
      <c r="A131" s="269"/>
      <c r="B131" s="270"/>
      <c r="C131" s="271"/>
      <c r="D131" s="270"/>
      <c r="E131" s="270"/>
      <c r="F131" s="270"/>
      <c r="G131" s="270"/>
      <c r="H131" s="270"/>
      <c r="I131" s="270"/>
      <c r="J131" s="270"/>
      <c r="K131" s="270"/>
      <c r="L131" s="272"/>
    </row>
    <row r="132" spans="1:12" ht="14.85" customHeight="1" x14ac:dyDescent="0.2">
      <c r="A132" s="275"/>
      <c r="B132" s="276"/>
      <c r="C132" s="276"/>
      <c r="D132" s="276"/>
      <c r="E132" s="276"/>
      <c r="F132" s="336" t="s">
        <v>172</v>
      </c>
      <c r="G132" s="337"/>
      <c r="H132" s="337"/>
      <c r="I132" s="337"/>
      <c r="J132" s="337"/>
      <c r="K132" s="337"/>
      <c r="L132" s="338"/>
    </row>
    <row r="133" spans="1:12" ht="14.85" customHeight="1" thickBot="1" x14ac:dyDescent="0.25">
      <c r="A133" s="277"/>
      <c r="B133" s="240"/>
      <c r="C133" s="240"/>
      <c r="D133" s="240"/>
      <c r="E133" s="240"/>
      <c r="F133" s="342"/>
      <c r="G133" s="343"/>
      <c r="H133" s="343"/>
      <c r="I133" s="343"/>
      <c r="J133" s="343"/>
      <c r="K133" s="343"/>
      <c r="L133" s="344"/>
    </row>
    <row r="134" spans="1:12" ht="14.85" customHeight="1" x14ac:dyDescent="0.2">
      <c r="A134" s="277"/>
      <c r="B134" s="240"/>
      <c r="C134" s="240"/>
      <c r="D134" s="240"/>
      <c r="E134" s="240"/>
      <c r="F134" s="336" t="s">
        <v>171</v>
      </c>
      <c r="G134" s="337"/>
      <c r="H134" s="337"/>
      <c r="I134" s="337"/>
      <c r="J134" s="337"/>
      <c r="K134" s="337"/>
      <c r="L134" s="338"/>
    </row>
    <row r="135" spans="1:12" ht="14.85" customHeight="1" x14ac:dyDescent="0.2">
      <c r="A135" s="277"/>
      <c r="B135" s="240"/>
      <c r="C135" s="240"/>
      <c r="D135" s="240"/>
      <c r="E135" s="240"/>
      <c r="F135" s="339"/>
      <c r="G135" s="340"/>
      <c r="H135" s="340"/>
      <c r="I135" s="340"/>
      <c r="J135" s="340"/>
      <c r="K135" s="340"/>
      <c r="L135" s="341"/>
    </row>
    <row r="136" spans="1:12" ht="14.85" customHeight="1" thickBot="1" x14ac:dyDescent="0.25">
      <c r="A136" s="307"/>
      <c r="B136" s="308"/>
      <c r="C136" s="308"/>
      <c r="D136" s="308"/>
      <c r="E136" s="308"/>
      <c r="F136" s="342"/>
      <c r="G136" s="343"/>
      <c r="H136" s="343"/>
      <c r="I136" s="343"/>
      <c r="J136" s="343"/>
      <c r="K136" s="343"/>
      <c r="L136" s="344"/>
    </row>
    <row r="137" spans="1:12" ht="14.85" customHeight="1" x14ac:dyDescent="0.2">
      <c r="A137" s="1"/>
      <c r="B137" s="1"/>
      <c r="C137" s="17"/>
      <c r="D137" s="1"/>
      <c r="E137" s="1"/>
      <c r="F137" s="1"/>
      <c r="G137" s="1"/>
      <c r="H137" s="1"/>
      <c r="I137" s="1"/>
      <c r="J137" s="1"/>
      <c r="K137" s="1"/>
      <c r="L137" s="1"/>
    </row>
    <row r="138" spans="1:12" ht="14.85" customHeight="1" x14ac:dyDescent="0.2">
      <c r="A138" s="1"/>
      <c r="B138" s="1"/>
      <c r="C138" s="17"/>
      <c r="D138" s="1"/>
      <c r="E138" s="1"/>
      <c r="F138" s="1"/>
      <c r="G138" s="1"/>
      <c r="H138" s="1"/>
      <c r="I138" s="1"/>
      <c r="J138" s="1"/>
      <c r="K138" s="1"/>
      <c r="L138" s="1"/>
    </row>
    <row r="139" spans="1:12" ht="14.85" customHeight="1" x14ac:dyDescent="0.2">
      <c r="A139" s="1"/>
      <c r="B139" s="1"/>
      <c r="C139" s="17"/>
      <c r="D139" s="1"/>
      <c r="E139" s="1"/>
      <c r="F139" s="1"/>
      <c r="G139" s="1"/>
      <c r="H139" s="1"/>
      <c r="I139" s="1"/>
      <c r="J139" s="1"/>
      <c r="K139" s="1"/>
      <c r="L139" s="1"/>
    </row>
    <row r="140" spans="1:12" ht="14.85" customHeight="1" x14ac:dyDescent="0.2">
      <c r="A140" s="1"/>
      <c r="B140" s="1"/>
      <c r="C140" s="17"/>
      <c r="D140" s="1"/>
      <c r="E140" s="1"/>
      <c r="F140" s="1"/>
      <c r="G140" s="1"/>
      <c r="H140" s="1"/>
      <c r="I140" s="1"/>
      <c r="J140" s="1"/>
      <c r="K140" s="1"/>
      <c r="L140" s="1"/>
    </row>
    <row r="141" spans="1:12" ht="14.85" customHeight="1" x14ac:dyDescent="0.2">
      <c r="A141" s="1"/>
      <c r="B141" s="1"/>
      <c r="C141" s="17"/>
      <c r="D141" s="1"/>
      <c r="E141" s="1"/>
      <c r="F141" s="1"/>
      <c r="G141" s="1"/>
      <c r="H141" s="1"/>
      <c r="I141" s="1"/>
      <c r="J141" s="1"/>
      <c r="K141" s="1"/>
      <c r="L141" s="1"/>
    </row>
    <row r="142" spans="1:12" ht="14.85" customHeight="1" x14ac:dyDescent="0.2">
      <c r="A142" s="1"/>
      <c r="B142" s="1"/>
      <c r="C142" s="17"/>
      <c r="D142" s="1"/>
      <c r="E142" s="1"/>
      <c r="F142" s="1"/>
      <c r="G142" s="1"/>
      <c r="H142" s="1"/>
      <c r="I142" s="1"/>
      <c r="J142" s="1"/>
      <c r="K142" s="1"/>
      <c r="L142" s="1"/>
    </row>
    <row r="143" spans="1:12" ht="14.85" customHeight="1" x14ac:dyDescent="0.2">
      <c r="A143" s="1"/>
      <c r="B143" s="1"/>
      <c r="C143" s="17"/>
      <c r="D143" s="1"/>
      <c r="E143" s="1"/>
      <c r="F143" s="1"/>
      <c r="G143" s="1"/>
      <c r="H143" s="1"/>
      <c r="I143" s="1"/>
      <c r="J143" s="1"/>
      <c r="K143" s="1"/>
      <c r="L143" s="1"/>
    </row>
    <row r="144" spans="1:12" ht="14.85" customHeight="1" x14ac:dyDescent="0.2">
      <c r="A144" s="1"/>
      <c r="B144" s="1"/>
      <c r="C144" s="17"/>
      <c r="D144" s="1"/>
      <c r="E144" s="1"/>
      <c r="F144" s="1"/>
      <c r="G144" s="1"/>
      <c r="H144" s="1"/>
      <c r="I144" s="1"/>
      <c r="J144" s="1"/>
      <c r="K144" s="1"/>
      <c r="L144" s="1"/>
    </row>
    <row r="145" spans="1:12" ht="14.85" customHeight="1" x14ac:dyDescent="0.2">
      <c r="A145" s="1"/>
      <c r="B145" s="1"/>
      <c r="C145" s="17"/>
      <c r="D145" s="1"/>
      <c r="E145" s="1"/>
      <c r="F145" s="1"/>
      <c r="G145" s="1"/>
      <c r="H145" s="1"/>
      <c r="I145" s="1"/>
      <c r="J145" s="1"/>
      <c r="K145" s="1"/>
      <c r="L145" s="1"/>
    </row>
    <row r="146" spans="1:12" ht="14.85" customHeight="1" x14ac:dyDescent="0.2">
      <c r="A146" s="1"/>
      <c r="B146" s="1"/>
      <c r="C146" s="17"/>
      <c r="D146" s="1"/>
      <c r="E146" s="1"/>
      <c r="F146" s="1"/>
      <c r="G146" s="1"/>
      <c r="H146" s="1"/>
      <c r="I146" s="1"/>
      <c r="J146" s="1"/>
      <c r="K146" s="1"/>
      <c r="L146" s="1"/>
    </row>
    <row r="147" spans="1:12" ht="14.85" customHeight="1" x14ac:dyDescent="0.2">
      <c r="A147" s="1"/>
      <c r="B147" s="1"/>
      <c r="C147" s="17"/>
      <c r="D147" s="1"/>
      <c r="E147" s="1"/>
      <c r="F147" s="1"/>
      <c r="G147" s="1"/>
      <c r="H147" s="1"/>
      <c r="I147" s="1"/>
      <c r="J147" s="1"/>
      <c r="K147" s="1"/>
      <c r="L147" s="1"/>
    </row>
    <row r="148" spans="1:12" ht="14.85" customHeight="1" x14ac:dyDescent="0.2">
      <c r="A148" s="1"/>
      <c r="B148" s="1"/>
      <c r="C148" s="17"/>
      <c r="D148" s="1"/>
      <c r="E148" s="1"/>
      <c r="F148" s="1"/>
      <c r="G148" s="1"/>
      <c r="H148" s="1"/>
      <c r="I148" s="1"/>
      <c r="J148" s="1"/>
      <c r="K148" s="1"/>
      <c r="L148" s="1"/>
    </row>
    <row r="149" spans="1:12" ht="14.85" customHeight="1" x14ac:dyDescent="0.2">
      <c r="A149" s="1"/>
      <c r="B149" s="1"/>
      <c r="C149" s="17"/>
      <c r="D149" s="1"/>
      <c r="E149" s="1"/>
      <c r="F149" s="1"/>
      <c r="G149" s="1"/>
      <c r="H149" s="1"/>
      <c r="I149" s="1"/>
      <c r="J149" s="1"/>
      <c r="K149" s="1"/>
      <c r="L149" s="1"/>
    </row>
    <row r="150" spans="1:12" ht="14.85" customHeight="1" x14ac:dyDescent="0.2">
      <c r="A150" s="1"/>
      <c r="B150" s="1"/>
      <c r="C150" s="17"/>
      <c r="D150" s="1"/>
      <c r="E150" s="1"/>
      <c r="F150" s="1"/>
      <c r="G150" s="1"/>
      <c r="H150" s="1"/>
      <c r="I150" s="1"/>
      <c r="J150" s="1"/>
      <c r="K150" s="1"/>
      <c r="L150" s="1"/>
    </row>
    <row r="151" spans="1:12" ht="14.85" customHeight="1" x14ac:dyDescent="0.2">
      <c r="A151" s="1"/>
      <c r="B151" s="1"/>
      <c r="C151" s="17"/>
      <c r="D151" s="1"/>
      <c r="E151" s="1"/>
      <c r="F151" s="1"/>
      <c r="G151" s="1"/>
      <c r="H151" s="1"/>
      <c r="I151" s="1"/>
      <c r="J151" s="1"/>
      <c r="K151" s="1"/>
      <c r="L151" s="1"/>
    </row>
    <row r="152" spans="1:12" ht="14.85" customHeight="1" x14ac:dyDescent="0.2">
      <c r="A152" s="1"/>
      <c r="B152" s="1"/>
      <c r="C152" s="17"/>
      <c r="D152" s="1"/>
      <c r="E152" s="1"/>
      <c r="F152" s="1"/>
      <c r="G152" s="1"/>
      <c r="H152" s="1"/>
      <c r="I152" s="1"/>
      <c r="J152" s="1"/>
      <c r="K152" s="1"/>
      <c r="L152" s="1"/>
    </row>
    <row r="153" spans="1:12" x14ac:dyDescent="0.2">
      <c r="A153" s="1"/>
      <c r="B153" s="1"/>
      <c r="C153" s="17"/>
      <c r="D153" s="1"/>
      <c r="E153" s="1"/>
      <c r="F153" s="1"/>
      <c r="G153" s="1"/>
      <c r="H153" s="1"/>
      <c r="I153" s="1"/>
      <c r="J153" s="1"/>
      <c r="K153" s="1"/>
      <c r="L153" s="1"/>
    </row>
    <row r="154" spans="1:12" x14ac:dyDescent="0.2">
      <c r="A154" s="1"/>
      <c r="B154" s="1"/>
      <c r="C154" s="17"/>
      <c r="D154" s="1"/>
      <c r="E154" s="1"/>
      <c r="F154" s="1"/>
      <c r="G154" s="1"/>
      <c r="H154" s="1"/>
      <c r="I154" s="1"/>
      <c r="J154" s="1"/>
      <c r="K154" s="1"/>
      <c r="L154" s="1"/>
    </row>
    <row r="155" spans="1:12" x14ac:dyDescent="0.2">
      <c r="A155" s="1"/>
      <c r="B155" s="1"/>
      <c r="C155" s="17"/>
      <c r="D155" s="1"/>
      <c r="E155" s="1"/>
      <c r="F155" s="1"/>
      <c r="G155" s="1"/>
      <c r="H155" s="1"/>
      <c r="I155" s="1"/>
      <c r="J155" s="1"/>
      <c r="K155" s="1"/>
      <c r="L155" s="1"/>
    </row>
    <row r="156" spans="1:12" x14ac:dyDescent="0.2">
      <c r="A156" s="1"/>
      <c r="B156" s="1"/>
      <c r="C156" s="17"/>
      <c r="D156" s="1"/>
      <c r="E156" s="1"/>
      <c r="F156" s="1"/>
      <c r="G156" s="1"/>
      <c r="H156" s="1"/>
      <c r="I156" s="1"/>
      <c r="J156" s="1"/>
      <c r="K156" s="1"/>
      <c r="L156" s="1"/>
    </row>
    <row r="157" spans="1:12" x14ac:dyDescent="0.2">
      <c r="A157" s="1"/>
      <c r="B157" s="1"/>
      <c r="C157" s="17"/>
      <c r="D157" s="1"/>
      <c r="E157" s="1"/>
      <c r="F157" s="1"/>
      <c r="G157" s="1"/>
      <c r="H157" s="1"/>
      <c r="I157" s="1"/>
      <c r="J157" s="1"/>
      <c r="K157" s="1"/>
      <c r="L157" s="1"/>
    </row>
    <row r="158" spans="1:12" x14ac:dyDescent="0.2">
      <c r="A158" s="1"/>
      <c r="B158" s="1"/>
      <c r="C158" s="17"/>
      <c r="D158" s="1"/>
      <c r="E158" s="1"/>
      <c r="F158" s="1"/>
      <c r="G158" s="1"/>
      <c r="H158" s="1"/>
      <c r="I158" s="1"/>
      <c r="J158" s="1"/>
      <c r="K158" s="1"/>
      <c r="L158" s="1"/>
    </row>
    <row r="159" spans="1:12" x14ac:dyDescent="0.2">
      <c r="A159" s="1"/>
      <c r="B159" s="1"/>
      <c r="C159" s="17"/>
      <c r="D159" s="1"/>
      <c r="E159" s="1"/>
      <c r="F159" s="1"/>
      <c r="G159" s="1"/>
      <c r="H159" s="1"/>
      <c r="I159" s="1"/>
      <c r="J159" s="1"/>
      <c r="K159" s="1"/>
      <c r="L159" s="1"/>
    </row>
    <row r="160" spans="1:12" x14ac:dyDescent="0.2">
      <c r="A160" s="1"/>
      <c r="B160" s="1"/>
      <c r="C160" s="17"/>
      <c r="D160" s="1"/>
      <c r="E160" s="1"/>
      <c r="F160" s="1"/>
      <c r="G160" s="1"/>
      <c r="H160" s="1"/>
      <c r="I160" s="1"/>
      <c r="J160" s="1"/>
      <c r="K160" s="1"/>
      <c r="L160" s="1"/>
    </row>
    <row r="161" spans="1:12" x14ac:dyDescent="0.2">
      <c r="A161" s="1"/>
      <c r="B161" s="1"/>
      <c r="C161" s="17"/>
      <c r="D161" s="1"/>
      <c r="E161" s="1"/>
      <c r="F161" s="1"/>
      <c r="G161" s="1"/>
      <c r="H161" s="1"/>
      <c r="I161" s="1"/>
      <c r="J161" s="1"/>
      <c r="K161" s="1"/>
      <c r="L161" s="1"/>
    </row>
    <row r="162" spans="1:12" x14ac:dyDescent="0.2">
      <c r="A162" s="1"/>
      <c r="B162" s="1"/>
      <c r="C162" s="17"/>
      <c r="D162" s="1"/>
      <c r="E162" s="1"/>
      <c r="F162" s="1"/>
      <c r="G162" s="1"/>
      <c r="H162" s="1"/>
      <c r="I162" s="1"/>
      <c r="J162" s="1"/>
      <c r="K162" s="1"/>
      <c r="L162" s="1"/>
    </row>
    <row r="163" spans="1:12" x14ac:dyDescent="0.2">
      <c r="A163" s="1"/>
      <c r="B163" s="1"/>
      <c r="C163" s="17"/>
      <c r="D163" s="1"/>
      <c r="E163" s="1"/>
      <c r="F163" s="1"/>
      <c r="G163" s="1"/>
      <c r="H163" s="1"/>
      <c r="I163" s="1"/>
      <c r="J163" s="1"/>
      <c r="K163" s="1"/>
      <c r="L163" s="1"/>
    </row>
    <row r="164" spans="1:12" x14ac:dyDescent="0.2">
      <c r="A164" s="1"/>
      <c r="B164" s="1"/>
      <c r="C164" s="17"/>
      <c r="D164" s="1"/>
      <c r="E164" s="1"/>
      <c r="F164" s="1"/>
      <c r="G164" s="1"/>
      <c r="H164" s="1"/>
      <c r="I164" s="1"/>
      <c r="J164" s="1"/>
      <c r="K164" s="1"/>
      <c r="L164" s="1"/>
    </row>
    <row r="165" spans="1:12" x14ac:dyDescent="0.2">
      <c r="A165" s="1"/>
      <c r="B165" s="1"/>
      <c r="C165" s="17"/>
      <c r="D165" s="1"/>
      <c r="E165" s="1"/>
      <c r="F165" s="1"/>
      <c r="G165" s="1"/>
      <c r="H165" s="1"/>
      <c r="I165" s="1"/>
      <c r="J165" s="1"/>
      <c r="K165" s="1"/>
      <c r="L165" s="1"/>
    </row>
    <row r="166" spans="1:12" x14ac:dyDescent="0.2">
      <c r="A166" s="1"/>
      <c r="B166" s="1"/>
      <c r="C166" s="17"/>
      <c r="D166" s="1"/>
      <c r="E166" s="1"/>
      <c r="F166" s="1"/>
      <c r="G166" s="1"/>
      <c r="H166" s="1"/>
      <c r="I166" s="1"/>
      <c r="J166" s="1"/>
      <c r="K166" s="1"/>
      <c r="L166" s="1"/>
    </row>
    <row r="167" spans="1:12" x14ac:dyDescent="0.2">
      <c r="A167" s="1"/>
      <c r="B167" s="1"/>
      <c r="C167" s="17"/>
      <c r="D167" s="1"/>
      <c r="E167" s="1"/>
      <c r="F167" s="1"/>
      <c r="G167" s="1"/>
      <c r="H167" s="1"/>
      <c r="I167" s="1"/>
      <c r="J167" s="1"/>
      <c r="K167" s="1"/>
      <c r="L167" s="1"/>
    </row>
    <row r="168" spans="1:12" x14ac:dyDescent="0.2">
      <c r="A168" s="1"/>
      <c r="B168" s="1"/>
      <c r="C168" s="17"/>
      <c r="D168" s="1"/>
      <c r="E168" s="1"/>
      <c r="F168" s="1"/>
      <c r="G168" s="1"/>
      <c r="H168" s="1"/>
      <c r="I168" s="1"/>
      <c r="J168" s="1"/>
      <c r="K168" s="1"/>
      <c r="L168" s="1"/>
    </row>
    <row r="169" spans="1:12" x14ac:dyDescent="0.2">
      <c r="A169" s="1"/>
      <c r="B169" s="1"/>
      <c r="C169" s="17"/>
      <c r="D169" s="1"/>
      <c r="E169" s="1"/>
      <c r="F169" s="1"/>
      <c r="G169" s="1"/>
      <c r="H169" s="1"/>
      <c r="I169" s="1"/>
      <c r="J169" s="1"/>
      <c r="K169" s="1"/>
      <c r="L169" s="1"/>
    </row>
    <row r="170" spans="1:12" x14ac:dyDescent="0.2">
      <c r="A170" s="1"/>
      <c r="B170" s="1"/>
      <c r="C170" s="17"/>
      <c r="D170" s="1"/>
      <c r="E170" s="1"/>
      <c r="F170" s="1"/>
      <c r="G170" s="1"/>
      <c r="H170" s="1"/>
      <c r="I170" s="1"/>
      <c r="J170" s="1"/>
      <c r="K170" s="1"/>
      <c r="L170" s="1"/>
    </row>
    <row r="171" spans="1:12" x14ac:dyDescent="0.2">
      <c r="A171" s="1"/>
      <c r="B171" s="1"/>
      <c r="C171" s="17"/>
      <c r="D171" s="1"/>
      <c r="E171" s="1"/>
      <c r="F171" s="1"/>
      <c r="G171" s="1"/>
      <c r="H171" s="1"/>
      <c r="I171" s="1"/>
      <c r="J171" s="1"/>
      <c r="K171" s="1"/>
      <c r="L171" s="1"/>
    </row>
    <row r="172" spans="1:12" x14ac:dyDescent="0.2">
      <c r="A172" s="1"/>
      <c r="B172" s="1"/>
      <c r="C172" s="17"/>
      <c r="D172" s="1"/>
      <c r="E172" s="1"/>
      <c r="F172" s="1"/>
      <c r="G172" s="1"/>
      <c r="H172" s="1"/>
      <c r="I172" s="1"/>
      <c r="J172" s="1"/>
      <c r="K172" s="1"/>
      <c r="L172" s="1"/>
    </row>
    <row r="173" spans="1:12" x14ac:dyDescent="0.2">
      <c r="A173" s="1"/>
      <c r="B173" s="1"/>
      <c r="C173" s="17"/>
      <c r="D173" s="1"/>
      <c r="E173" s="1"/>
      <c r="F173" s="1"/>
      <c r="G173" s="1"/>
      <c r="H173" s="1"/>
      <c r="I173" s="1"/>
      <c r="J173" s="1"/>
      <c r="K173" s="1"/>
      <c r="L173" s="1"/>
    </row>
    <row r="174" spans="1:12" x14ac:dyDescent="0.2">
      <c r="A174" s="1"/>
      <c r="B174" s="1"/>
      <c r="C174" s="17"/>
      <c r="D174" s="1"/>
      <c r="E174" s="1"/>
      <c r="F174" s="1"/>
      <c r="G174" s="1"/>
      <c r="H174" s="1"/>
      <c r="I174" s="1"/>
      <c r="J174" s="1"/>
      <c r="K174" s="1"/>
      <c r="L174" s="1"/>
    </row>
    <row r="175" spans="1:12" x14ac:dyDescent="0.2">
      <c r="A175" s="1"/>
      <c r="B175" s="1"/>
      <c r="C175" s="17"/>
      <c r="D175" s="1"/>
      <c r="E175" s="1"/>
      <c r="F175" s="1"/>
      <c r="G175" s="1"/>
      <c r="H175" s="1"/>
      <c r="I175" s="1"/>
      <c r="J175" s="1"/>
      <c r="K175" s="1"/>
      <c r="L175" s="1"/>
    </row>
    <row r="176" spans="1:12" x14ac:dyDescent="0.2">
      <c r="A176" s="1"/>
      <c r="B176" s="1"/>
      <c r="C176" s="17"/>
      <c r="D176" s="1"/>
      <c r="E176" s="1"/>
      <c r="F176" s="1"/>
      <c r="G176" s="1"/>
      <c r="H176" s="1"/>
      <c r="I176" s="1"/>
      <c r="J176" s="1"/>
      <c r="K176" s="1"/>
      <c r="L176" s="1"/>
    </row>
    <row r="177" spans="1:12" x14ac:dyDescent="0.2">
      <c r="A177" s="1"/>
      <c r="B177" s="1"/>
      <c r="C177" s="17"/>
      <c r="D177" s="1"/>
      <c r="E177" s="1"/>
      <c r="F177" s="1"/>
      <c r="G177" s="1"/>
      <c r="H177" s="1"/>
      <c r="I177" s="1"/>
      <c r="J177" s="1"/>
      <c r="K177" s="1"/>
      <c r="L177" s="1"/>
    </row>
    <row r="178" spans="1:12" x14ac:dyDescent="0.2">
      <c r="A178" s="1"/>
      <c r="B178" s="1"/>
      <c r="C178" s="17"/>
      <c r="D178" s="1"/>
      <c r="E178" s="1"/>
      <c r="F178" s="1"/>
      <c r="G178" s="1"/>
      <c r="H178" s="1"/>
      <c r="I178" s="1"/>
      <c r="J178" s="1"/>
      <c r="K178" s="1"/>
      <c r="L178" s="1"/>
    </row>
    <row r="179" spans="1:12" x14ac:dyDescent="0.2">
      <c r="A179" s="1"/>
      <c r="B179" s="1"/>
      <c r="C179" s="17"/>
      <c r="D179" s="1"/>
      <c r="E179" s="1"/>
      <c r="F179" s="1"/>
      <c r="G179" s="1"/>
      <c r="H179" s="1"/>
      <c r="I179" s="1"/>
      <c r="J179" s="1"/>
      <c r="K179" s="1"/>
      <c r="L179" s="1"/>
    </row>
    <row r="180" spans="1:12" x14ac:dyDescent="0.2">
      <c r="A180" s="1"/>
      <c r="B180" s="1"/>
      <c r="C180" s="17"/>
      <c r="D180" s="1"/>
      <c r="E180" s="1"/>
      <c r="F180" s="1"/>
      <c r="G180" s="1"/>
      <c r="H180" s="1"/>
      <c r="I180" s="1"/>
      <c r="J180" s="1"/>
      <c r="K180" s="1"/>
      <c r="L180" s="1"/>
    </row>
    <row r="181" spans="1:12" x14ac:dyDescent="0.2">
      <c r="A181" s="1"/>
      <c r="B181" s="1"/>
      <c r="C181" s="17"/>
      <c r="D181" s="1"/>
      <c r="E181" s="1"/>
      <c r="F181" s="1"/>
      <c r="G181" s="1"/>
      <c r="H181" s="1"/>
      <c r="I181" s="1"/>
      <c r="J181" s="1"/>
      <c r="K181" s="1"/>
      <c r="L181" s="1"/>
    </row>
    <row r="182" spans="1:12" x14ac:dyDescent="0.2">
      <c r="A182" s="1"/>
      <c r="B182" s="1"/>
      <c r="C182" s="17"/>
      <c r="D182" s="1"/>
      <c r="E182" s="1"/>
      <c r="F182" s="1"/>
      <c r="G182" s="1"/>
      <c r="H182" s="1"/>
      <c r="I182" s="1"/>
      <c r="J182" s="1"/>
      <c r="K182" s="1"/>
      <c r="L182" s="1"/>
    </row>
    <row r="183" spans="1:12" x14ac:dyDescent="0.2">
      <c r="A183" s="1"/>
      <c r="B183" s="1"/>
      <c r="C183" s="17"/>
      <c r="D183" s="1"/>
      <c r="E183" s="1"/>
      <c r="F183" s="1"/>
      <c r="G183" s="1"/>
      <c r="H183" s="1"/>
      <c r="I183" s="1"/>
      <c r="J183" s="1"/>
      <c r="K183" s="1"/>
      <c r="L183" s="1"/>
    </row>
    <row r="184" spans="1:12" x14ac:dyDescent="0.2">
      <c r="A184" s="1"/>
      <c r="B184" s="1"/>
      <c r="C184" s="17"/>
      <c r="D184" s="1"/>
      <c r="E184" s="1"/>
      <c r="F184" s="1"/>
      <c r="G184" s="1"/>
      <c r="H184" s="1"/>
      <c r="I184" s="1"/>
      <c r="J184" s="1"/>
      <c r="K184" s="1"/>
      <c r="L184" s="1"/>
    </row>
    <row r="185" spans="1:12" x14ac:dyDescent="0.2">
      <c r="A185" s="1"/>
      <c r="B185" s="1"/>
      <c r="C185" s="17"/>
      <c r="D185" s="1"/>
      <c r="E185" s="1"/>
      <c r="F185" s="1"/>
      <c r="G185" s="1"/>
      <c r="H185" s="1"/>
      <c r="I185" s="1"/>
      <c r="J185" s="1"/>
      <c r="K185" s="1"/>
      <c r="L185" s="1"/>
    </row>
    <row r="186" spans="1:12" x14ac:dyDescent="0.2">
      <c r="A186" s="1"/>
      <c r="B186" s="1"/>
      <c r="C186" s="17"/>
      <c r="D186" s="1"/>
      <c r="E186" s="1"/>
      <c r="F186" s="1"/>
      <c r="G186" s="1"/>
      <c r="H186" s="1"/>
      <c r="I186" s="1"/>
      <c r="J186" s="1"/>
      <c r="K186" s="1"/>
      <c r="L186" s="1"/>
    </row>
    <row r="187" spans="1:12" x14ac:dyDescent="0.2">
      <c r="A187" s="1"/>
      <c r="B187" s="1"/>
      <c r="C187" s="17"/>
      <c r="D187" s="1"/>
      <c r="E187" s="1"/>
      <c r="F187" s="1"/>
      <c r="G187" s="1"/>
      <c r="H187" s="1"/>
      <c r="I187" s="1"/>
      <c r="J187" s="1"/>
      <c r="K187" s="1"/>
      <c r="L187" s="1"/>
    </row>
    <row r="188" spans="1:12" x14ac:dyDescent="0.2">
      <c r="A188" s="1"/>
      <c r="B188" s="1"/>
      <c r="C188" s="17"/>
      <c r="D188" s="1"/>
      <c r="E188" s="1"/>
      <c r="F188" s="1"/>
      <c r="G188" s="1"/>
      <c r="H188" s="1"/>
      <c r="I188" s="1"/>
      <c r="J188" s="1"/>
      <c r="K188" s="1"/>
      <c r="L188" s="1"/>
    </row>
    <row r="189" spans="1:12" x14ac:dyDescent="0.2">
      <c r="A189" s="1"/>
      <c r="B189" s="1"/>
      <c r="C189" s="17"/>
      <c r="D189" s="1"/>
      <c r="E189" s="1"/>
      <c r="F189" s="1"/>
      <c r="G189" s="1"/>
      <c r="H189" s="1"/>
      <c r="I189" s="1"/>
      <c r="J189" s="1"/>
      <c r="K189" s="1"/>
      <c r="L189" s="1"/>
    </row>
    <row r="190" spans="1:12" x14ac:dyDescent="0.2">
      <c r="A190" s="1"/>
      <c r="B190" s="1"/>
      <c r="C190" s="17"/>
      <c r="D190" s="1"/>
      <c r="E190" s="1"/>
      <c r="F190" s="1"/>
      <c r="G190" s="1"/>
      <c r="H190" s="1"/>
      <c r="I190" s="1"/>
      <c r="J190" s="1"/>
      <c r="K190" s="1"/>
      <c r="L190" s="1"/>
    </row>
    <row r="191" spans="1:12" x14ac:dyDescent="0.2">
      <c r="A191" s="1"/>
      <c r="B191" s="1"/>
      <c r="C191" s="17"/>
      <c r="D191" s="1"/>
      <c r="E191" s="1"/>
      <c r="F191" s="1"/>
      <c r="G191" s="1"/>
      <c r="H191" s="1"/>
      <c r="I191" s="1"/>
      <c r="J191" s="1"/>
      <c r="K191" s="1"/>
      <c r="L191" s="1"/>
    </row>
    <row r="192" spans="1:12" x14ac:dyDescent="0.2">
      <c r="A192" s="1"/>
      <c r="B192" s="1"/>
      <c r="C192" s="17"/>
      <c r="D192" s="1"/>
      <c r="E192" s="1"/>
      <c r="F192" s="1"/>
      <c r="G192" s="1"/>
      <c r="H192" s="1"/>
      <c r="I192" s="1"/>
      <c r="J192" s="1"/>
      <c r="K192" s="1"/>
      <c r="L192" s="1"/>
    </row>
    <row r="193" spans="1:12" x14ac:dyDescent="0.2">
      <c r="A193" s="1"/>
      <c r="B193" s="1"/>
      <c r="C193" s="17"/>
      <c r="D193" s="1"/>
      <c r="E193" s="1"/>
      <c r="F193" s="1"/>
      <c r="G193" s="1"/>
      <c r="H193" s="1"/>
      <c r="I193" s="1"/>
      <c r="J193" s="1"/>
      <c r="K193" s="1"/>
      <c r="L193" s="1"/>
    </row>
    <row r="194" spans="1:12" x14ac:dyDescent="0.2">
      <c r="A194" s="1"/>
      <c r="B194" s="1"/>
      <c r="C194" s="17"/>
      <c r="D194" s="1"/>
      <c r="E194" s="1"/>
      <c r="F194" s="1"/>
      <c r="G194" s="1"/>
      <c r="H194" s="1"/>
      <c r="I194" s="1"/>
      <c r="J194" s="1"/>
      <c r="K194" s="1"/>
      <c r="L194" s="1"/>
    </row>
    <row r="195" spans="1:12" x14ac:dyDescent="0.2">
      <c r="A195" s="1"/>
      <c r="B195" s="1"/>
      <c r="C195" s="17"/>
      <c r="D195" s="1"/>
      <c r="E195" s="1"/>
      <c r="F195" s="1"/>
      <c r="G195" s="1"/>
      <c r="H195" s="1"/>
      <c r="I195" s="1"/>
      <c r="J195" s="1"/>
      <c r="K195" s="1"/>
      <c r="L195" s="1"/>
    </row>
    <row r="196" spans="1:12" x14ac:dyDescent="0.2">
      <c r="A196" s="1"/>
      <c r="B196" s="1"/>
      <c r="C196" s="17"/>
      <c r="D196" s="1"/>
      <c r="E196" s="1"/>
      <c r="F196" s="1"/>
      <c r="G196" s="1"/>
      <c r="H196" s="1"/>
      <c r="I196" s="1"/>
      <c r="J196" s="1"/>
      <c r="K196" s="1"/>
      <c r="L196" s="1"/>
    </row>
    <row r="197" spans="1:12" x14ac:dyDescent="0.2">
      <c r="A197" s="1"/>
      <c r="B197" s="1"/>
      <c r="C197" s="17"/>
      <c r="D197" s="1"/>
      <c r="E197" s="1"/>
      <c r="F197" s="1"/>
      <c r="G197" s="1"/>
      <c r="H197" s="1"/>
      <c r="I197" s="1"/>
      <c r="J197" s="1"/>
      <c r="K197" s="1"/>
      <c r="L197" s="1"/>
    </row>
    <row r="198" spans="1:12" x14ac:dyDescent="0.2">
      <c r="A198" s="1"/>
      <c r="B198" s="1"/>
      <c r="C198" s="17"/>
      <c r="D198" s="1"/>
      <c r="E198" s="1"/>
      <c r="F198" s="1"/>
      <c r="G198" s="1"/>
      <c r="H198" s="1"/>
      <c r="I198" s="1"/>
      <c r="J198" s="1"/>
      <c r="K198" s="1"/>
      <c r="L198" s="1"/>
    </row>
    <row r="199" spans="1:12" x14ac:dyDescent="0.2">
      <c r="A199" s="1"/>
      <c r="B199" s="1"/>
      <c r="C199" s="17"/>
      <c r="D199" s="1"/>
      <c r="E199" s="1"/>
      <c r="F199" s="1"/>
      <c r="G199" s="1"/>
      <c r="H199" s="1"/>
      <c r="I199" s="1"/>
      <c r="J199" s="1"/>
      <c r="K199" s="1"/>
      <c r="L199" s="1"/>
    </row>
    <row r="200" spans="1:12" x14ac:dyDescent="0.2">
      <c r="A200" s="1"/>
      <c r="B200" s="1"/>
      <c r="C200" s="17"/>
      <c r="D200" s="1"/>
      <c r="E200" s="1"/>
      <c r="F200" s="1"/>
      <c r="G200" s="1"/>
      <c r="H200" s="1"/>
      <c r="I200" s="1"/>
      <c r="J200" s="1"/>
      <c r="K200" s="1"/>
      <c r="L200" s="1"/>
    </row>
    <row r="201" spans="1:12" x14ac:dyDescent="0.2">
      <c r="A201" s="1"/>
      <c r="B201" s="1"/>
      <c r="C201" s="17"/>
      <c r="D201" s="1"/>
      <c r="E201" s="1"/>
      <c r="F201" s="1"/>
      <c r="G201" s="1"/>
      <c r="H201" s="1"/>
      <c r="I201" s="1"/>
      <c r="J201" s="1"/>
      <c r="K201" s="1"/>
      <c r="L201" s="1"/>
    </row>
    <row r="202" spans="1:12" x14ac:dyDescent="0.2">
      <c r="A202" s="1"/>
      <c r="B202" s="1"/>
      <c r="C202" s="17"/>
      <c r="D202" s="1"/>
      <c r="E202" s="1"/>
      <c r="F202" s="1"/>
      <c r="G202" s="1"/>
      <c r="H202" s="1"/>
      <c r="I202" s="1"/>
      <c r="J202" s="1"/>
      <c r="K202" s="1"/>
      <c r="L202" s="1"/>
    </row>
    <row r="203" spans="1:12" x14ac:dyDescent="0.2">
      <c r="A203" s="1"/>
      <c r="B203" s="1"/>
      <c r="C203" s="17"/>
      <c r="D203" s="1"/>
      <c r="E203" s="1"/>
      <c r="F203" s="1"/>
      <c r="G203" s="1"/>
      <c r="H203" s="1"/>
      <c r="I203" s="1"/>
      <c r="J203" s="1"/>
      <c r="K203" s="1"/>
      <c r="L203" s="1"/>
    </row>
    <row r="204" spans="1:12" x14ac:dyDescent="0.2">
      <c r="A204" s="1"/>
      <c r="B204" s="1"/>
      <c r="C204" s="17"/>
      <c r="D204" s="1"/>
      <c r="E204" s="1"/>
      <c r="F204" s="1"/>
      <c r="G204" s="1"/>
      <c r="H204" s="1"/>
      <c r="I204" s="1"/>
      <c r="J204" s="1"/>
      <c r="K204" s="1"/>
      <c r="L204" s="1"/>
    </row>
    <row r="205" spans="1:12" x14ac:dyDescent="0.2">
      <c r="A205" s="1"/>
      <c r="B205" s="1"/>
      <c r="C205" s="17"/>
      <c r="D205" s="1"/>
      <c r="E205" s="1"/>
      <c r="F205" s="1"/>
      <c r="G205" s="1"/>
      <c r="H205" s="1"/>
      <c r="I205" s="1"/>
      <c r="J205" s="1"/>
      <c r="K205" s="1"/>
      <c r="L205" s="1"/>
    </row>
    <row r="206" spans="1:12" x14ac:dyDescent="0.2">
      <c r="A206" s="1"/>
      <c r="B206" s="1"/>
      <c r="C206" s="17"/>
      <c r="D206" s="1"/>
      <c r="E206" s="1"/>
      <c r="F206" s="1"/>
      <c r="G206" s="1"/>
      <c r="H206" s="1"/>
      <c r="I206" s="1"/>
      <c r="J206" s="1"/>
      <c r="K206" s="1"/>
      <c r="L206" s="1"/>
    </row>
    <row r="207" spans="1:12" x14ac:dyDescent="0.2">
      <c r="A207" s="1"/>
      <c r="B207" s="1"/>
      <c r="C207" s="17"/>
      <c r="D207" s="1"/>
      <c r="E207" s="1"/>
      <c r="F207" s="1"/>
      <c r="G207" s="1"/>
      <c r="H207" s="1"/>
      <c r="I207" s="1"/>
      <c r="J207" s="1"/>
      <c r="K207" s="1"/>
      <c r="L207" s="1"/>
    </row>
    <row r="208" spans="1:12" x14ac:dyDescent="0.2">
      <c r="A208" s="1"/>
      <c r="B208" s="1"/>
      <c r="C208" s="17"/>
      <c r="D208" s="1"/>
      <c r="E208" s="1"/>
      <c r="F208" s="1"/>
      <c r="G208" s="1"/>
      <c r="H208" s="1"/>
      <c r="I208" s="1"/>
      <c r="J208" s="1"/>
      <c r="K208" s="1"/>
      <c r="L208" s="1"/>
    </row>
    <row r="209" spans="1:12" x14ac:dyDescent="0.2">
      <c r="A209" s="1"/>
      <c r="B209" s="1"/>
      <c r="C209" s="17"/>
      <c r="D209" s="1"/>
      <c r="E209" s="1"/>
      <c r="F209" s="1"/>
      <c r="G209" s="1"/>
      <c r="H209" s="1"/>
      <c r="I209" s="1"/>
      <c r="J209" s="1"/>
      <c r="K209" s="1"/>
      <c r="L209" s="1"/>
    </row>
    <row r="210" spans="1:12" x14ac:dyDescent="0.2">
      <c r="A210" s="1"/>
      <c r="B210" s="1"/>
      <c r="C210" s="17"/>
      <c r="D210" s="1"/>
      <c r="E210" s="1"/>
      <c r="F210" s="1"/>
      <c r="G210" s="1"/>
      <c r="H210" s="1"/>
      <c r="I210" s="1"/>
      <c r="J210" s="1"/>
      <c r="K210" s="1"/>
      <c r="L210" s="1"/>
    </row>
    <row r="211" spans="1:12" x14ac:dyDescent="0.2">
      <c r="A211" s="1"/>
      <c r="B211" s="1"/>
      <c r="C211" s="17"/>
      <c r="D211" s="1"/>
      <c r="E211" s="1"/>
      <c r="F211" s="1"/>
      <c r="G211" s="1"/>
      <c r="H211" s="1"/>
      <c r="I211" s="1"/>
      <c r="J211" s="1"/>
      <c r="K211" s="1"/>
      <c r="L211" s="1"/>
    </row>
    <row r="212" spans="1:12" x14ac:dyDescent="0.2">
      <c r="A212" s="1"/>
      <c r="B212" s="1"/>
      <c r="C212" s="17"/>
      <c r="D212" s="1"/>
      <c r="E212" s="1"/>
      <c r="F212" s="1"/>
      <c r="G212" s="1"/>
      <c r="H212" s="1"/>
      <c r="I212" s="1"/>
      <c r="J212" s="1"/>
      <c r="K212" s="1"/>
      <c r="L212" s="1"/>
    </row>
    <row r="213" spans="1:12" x14ac:dyDescent="0.2">
      <c r="A213" s="1"/>
      <c r="B213" s="1"/>
      <c r="C213" s="17"/>
      <c r="D213" s="1"/>
      <c r="E213" s="1"/>
      <c r="F213" s="1"/>
      <c r="G213" s="1"/>
      <c r="H213" s="1"/>
      <c r="I213" s="1"/>
      <c r="J213" s="1"/>
      <c r="K213" s="1"/>
      <c r="L213" s="1"/>
    </row>
    <row r="214" spans="1:12" x14ac:dyDescent="0.2">
      <c r="A214" s="1"/>
      <c r="B214" s="1"/>
      <c r="C214" s="17"/>
      <c r="D214" s="1"/>
      <c r="E214" s="1"/>
      <c r="F214" s="1"/>
      <c r="G214" s="1"/>
      <c r="H214" s="1"/>
      <c r="I214" s="1"/>
      <c r="J214" s="1"/>
      <c r="K214" s="1"/>
      <c r="L214" s="1"/>
    </row>
    <row r="215" spans="1:12" x14ac:dyDescent="0.2">
      <c r="A215" s="1"/>
      <c r="B215" s="1"/>
      <c r="C215" s="17"/>
      <c r="D215" s="1"/>
      <c r="E215" s="1"/>
      <c r="F215" s="1"/>
      <c r="G215" s="1"/>
      <c r="H215" s="1"/>
      <c r="I215" s="1"/>
      <c r="J215" s="1"/>
      <c r="K215" s="1"/>
      <c r="L215" s="1"/>
    </row>
    <row r="216" spans="1:12" x14ac:dyDescent="0.2">
      <c r="A216" s="1"/>
      <c r="B216" s="1"/>
      <c r="C216" s="17"/>
      <c r="D216" s="1"/>
      <c r="E216" s="1"/>
      <c r="F216" s="1"/>
      <c r="G216" s="1"/>
      <c r="H216" s="1"/>
      <c r="I216" s="1"/>
      <c r="J216" s="1"/>
      <c r="K216" s="1"/>
      <c r="L216" s="1"/>
    </row>
    <row r="217" spans="1:12" x14ac:dyDescent="0.2">
      <c r="A217" s="1"/>
      <c r="B217" s="1"/>
      <c r="C217" s="17"/>
      <c r="D217" s="1"/>
      <c r="E217" s="1"/>
      <c r="F217" s="1"/>
      <c r="G217" s="1"/>
      <c r="H217" s="1"/>
      <c r="I217" s="1"/>
      <c r="J217" s="1"/>
      <c r="K217" s="1"/>
      <c r="L217" s="1"/>
    </row>
    <row r="218" spans="1:12" x14ac:dyDescent="0.2">
      <c r="A218" s="1"/>
      <c r="B218" s="1"/>
      <c r="C218" s="17"/>
      <c r="D218" s="1"/>
      <c r="E218" s="1"/>
      <c r="F218" s="1"/>
      <c r="G218" s="1"/>
      <c r="H218" s="1"/>
      <c r="I218" s="1"/>
      <c r="J218" s="1"/>
      <c r="K218" s="1"/>
      <c r="L218" s="1"/>
    </row>
    <row r="219" spans="1:12" x14ac:dyDescent="0.2">
      <c r="A219" s="1"/>
      <c r="B219" s="1"/>
      <c r="C219" s="17"/>
      <c r="D219" s="1"/>
      <c r="E219" s="1"/>
      <c r="F219" s="1"/>
      <c r="G219" s="1"/>
      <c r="H219" s="1"/>
      <c r="I219" s="1"/>
      <c r="J219" s="1"/>
      <c r="K219" s="1"/>
      <c r="L219" s="1"/>
    </row>
    <row r="220" spans="1:12" x14ac:dyDescent="0.2">
      <c r="A220" s="1"/>
      <c r="B220" s="1"/>
      <c r="C220" s="17"/>
      <c r="D220" s="1"/>
      <c r="E220" s="1"/>
      <c r="F220" s="1"/>
      <c r="G220" s="1"/>
      <c r="H220" s="1"/>
      <c r="I220" s="1"/>
      <c r="J220" s="1"/>
      <c r="K220" s="1"/>
      <c r="L220" s="1"/>
    </row>
    <row r="221" spans="1:12" x14ac:dyDescent="0.2">
      <c r="A221" s="1"/>
      <c r="B221" s="1"/>
      <c r="C221" s="17"/>
      <c r="D221" s="1"/>
      <c r="E221" s="1"/>
      <c r="F221" s="1"/>
      <c r="G221" s="1"/>
      <c r="H221" s="1"/>
      <c r="I221" s="1"/>
      <c r="J221" s="1"/>
      <c r="K221" s="1"/>
      <c r="L221" s="1"/>
    </row>
    <row r="222" spans="1:12" x14ac:dyDescent="0.2">
      <c r="A222" s="1"/>
      <c r="B222" s="1"/>
      <c r="C222" s="17"/>
      <c r="D222" s="1"/>
      <c r="E222" s="1"/>
      <c r="F222" s="1"/>
      <c r="G222" s="1"/>
      <c r="H222" s="1"/>
      <c r="I222" s="1"/>
      <c r="J222" s="1"/>
      <c r="K222" s="1"/>
      <c r="L222" s="1"/>
    </row>
    <row r="223" spans="1:12" x14ac:dyDescent="0.2">
      <c r="A223" s="1"/>
      <c r="B223" s="1"/>
      <c r="C223" s="17"/>
      <c r="D223" s="1"/>
      <c r="E223" s="1"/>
      <c r="F223" s="1"/>
      <c r="G223" s="1"/>
      <c r="H223" s="1"/>
      <c r="I223" s="1"/>
      <c r="J223" s="1"/>
      <c r="K223" s="1"/>
      <c r="L223" s="1"/>
    </row>
    <row r="224" spans="1:12" x14ac:dyDescent="0.2">
      <c r="A224" s="1"/>
      <c r="B224" s="1"/>
      <c r="C224" s="17"/>
      <c r="D224" s="1"/>
      <c r="E224" s="1"/>
      <c r="F224" s="1"/>
      <c r="G224" s="1"/>
      <c r="H224" s="1"/>
      <c r="I224" s="1"/>
      <c r="J224" s="1"/>
      <c r="K224" s="1"/>
      <c r="L224" s="1"/>
    </row>
    <row r="225" spans="1:12" x14ac:dyDescent="0.2">
      <c r="A225" s="1"/>
      <c r="B225" s="1"/>
      <c r="C225" s="17"/>
      <c r="D225" s="1"/>
      <c r="E225" s="1"/>
      <c r="F225" s="1"/>
      <c r="G225" s="1"/>
      <c r="H225" s="1"/>
      <c r="I225" s="1"/>
      <c r="J225" s="1"/>
      <c r="K225" s="1"/>
      <c r="L225" s="1"/>
    </row>
    <row r="226" spans="1:12" x14ac:dyDescent="0.2">
      <c r="A226" s="1"/>
      <c r="B226" s="1"/>
      <c r="C226" s="17"/>
      <c r="D226" s="1"/>
      <c r="E226" s="1"/>
      <c r="F226" s="1"/>
      <c r="G226" s="1"/>
      <c r="H226" s="1"/>
      <c r="I226" s="1"/>
      <c r="J226" s="1"/>
      <c r="K226" s="1"/>
      <c r="L226" s="1"/>
    </row>
    <row r="227" spans="1:12" x14ac:dyDescent="0.2">
      <c r="A227" s="1"/>
      <c r="B227" s="1"/>
      <c r="C227" s="17"/>
      <c r="D227" s="1"/>
      <c r="E227" s="1"/>
      <c r="F227" s="1"/>
      <c r="G227" s="1"/>
      <c r="H227" s="1"/>
      <c r="I227" s="1"/>
      <c r="J227" s="1"/>
      <c r="K227" s="1"/>
      <c r="L227" s="1"/>
    </row>
    <row r="228" spans="1:12" x14ac:dyDescent="0.2">
      <c r="A228" s="1"/>
      <c r="B228" s="1"/>
      <c r="C228" s="17"/>
      <c r="D228" s="1"/>
      <c r="E228" s="1"/>
      <c r="F228" s="1"/>
      <c r="G228" s="1"/>
      <c r="H228" s="1"/>
      <c r="I228" s="1"/>
      <c r="J228" s="1"/>
      <c r="K228" s="1"/>
      <c r="L228" s="1"/>
    </row>
    <row r="229" spans="1:12" x14ac:dyDescent="0.2">
      <c r="A229" s="1"/>
      <c r="B229" s="1"/>
      <c r="C229" s="17"/>
      <c r="D229" s="1"/>
      <c r="E229" s="1"/>
      <c r="F229" s="1"/>
      <c r="G229" s="1"/>
      <c r="H229" s="1"/>
      <c r="I229" s="1"/>
      <c r="J229" s="1"/>
      <c r="K229" s="1"/>
      <c r="L229" s="1"/>
    </row>
    <row r="230" spans="1:12" x14ac:dyDescent="0.2">
      <c r="A230" s="1"/>
      <c r="B230" s="1"/>
      <c r="C230" s="17"/>
      <c r="D230" s="1"/>
      <c r="E230" s="1"/>
      <c r="F230" s="1"/>
      <c r="G230" s="1"/>
      <c r="H230" s="1"/>
      <c r="I230" s="1"/>
      <c r="J230" s="1"/>
      <c r="K230" s="1"/>
      <c r="L230" s="1"/>
    </row>
    <row r="231" spans="1:12" x14ac:dyDescent="0.2">
      <c r="A231" s="1"/>
      <c r="B231" s="1"/>
      <c r="C231" s="17"/>
      <c r="D231" s="1"/>
      <c r="E231" s="1"/>
      <c r="F231" s="1"/>
      <c r="G231" s="1"/>
      <c r="H231" s="1"/>
      <c r="I231" s="1"/>
      <c r="J231" s="1"/>
      <c r="K231" s="1"/>
      <c r="L231" s="1"/>
    </row>
    <row r="232" spans="1:12" x14ac:dyDescent="0.2">
      <c r="A232" s="1"/>
      <c r="B232" s="1"/>
      <c r="C232" s="17"/>
      <c r="D232" s="1"/>
      <c r="E232" s="1"/>
      <c r="F232" s="1"/>
      <c r="G232" s="1"/>
      <c r="H232" s="1"/>
      <c r="I232" s="1"/>
      <c r="J232" s="1"/>
      <c r="K232" s="1"/>
      <c r="L232" s="1"/>
    </row>
    <row r="233" spans="1:12" x14ac:dyDescent="0.2">
      <c r="A233" s="1"/>
      <c r="B233" s="1"/>
      <c r="C233" s="17"/>
      <c r="D233" s="1"/>
      <c r="E233" s="1"/>
      <c r="F233" s="1"/>
      <c r="G233" s="1"/>
      <c r="H233" s="1"/>
      <c r="I233" s="1"/>
      <c r="J233" s="1"/>
      <c r="K233" s="1"/>
      <c r="L233" s="1"/>
    </row>
    <row r="234" spans="1:12" x14ac:dyDescent="0.2">
      <c r="A234" s="1"/>
      <c r="B234" s="1"/>
      <c r="C234" s="17"/>
      <c r="D234" s="1"/>
      <c r="E234" s="1"/>
      <c r="F234" s="1"/>
      <c r="G234" s="1"/>
      <c r="H234" s="1"/>
      <c r="I234" s="1"/>
      <c r="J234" s="1"/>
      <c r="K234" s="1"/>
      <c r="L234" s="1"/>
    </row>
    <row r="235" spans="1:12" x14ac:dyDescent="0.2">
      <c r="A235" s="1"/>
      <c r="B235" s="1"/>
      <c r="C235" s="17"/>
      <c r="D235" s="1"/>
      <c r="E235" s="1"/>
      <c r="F235" s="1"/>
      <c r="G235" s="1"/>
      <c r="H235" s="1"/>
      <c r="I235" s="1"/>
      <c r="J235" s="1"/>
      <c r="K235" s="1"/>
      <c r="L235" s="1"/>
    </row>
    <row r="236" spans="1:12" x14ac:dyDescent="0.2">
      <c r="A236" s="1"/>
      <c r="B236" s="1"/>
      <c r="C236" s="17"/>
      <c r="D236" s="1"/>
      <c r="E236" s="1"/>
      <c r="F236" s="1"/>
      <c r="G236" s="1"/>
      <c r="H236" s="1"/>
      <c r="I236" s="1"/>
      <c r="J236" s="1"/>
      <c r="K236" s="1"/>
      <c r="L236" s="1"/>
    </row>
    <row r="237" spans="1:12" x14ac:dyDescent="0.2">
      <c r="A237" s="1"/>
      <c r="B237" s="1"/>
      <c r="C237" s="17"/>
      <c r="D237" s="1"/>
      <c r="E237" s="1"/>
      <c r="F237" s="1"/>
      <c r="G237" s="1"/>
      <c r="H237" s="1"/>
      <c r="I237" s="1"/>
      <c r="J237" s="1"/>
      <c r="K237" s="1"/>
      <c r="L237" s="1"/>
    </row>
    <row r="238" spans="1:12" x14ac:dyDescent="0.2">
      <c r="A238" s="1"/>
      <c r="B238" s="1"/>
      <c r="C238" s="17"/>
      <c r="D238" s="1"/>
      <c r="E238" s="1"/>
      <c r="F238" s="1"/>
      <c r="G238" s="1"/>
      <c r="H238" s="1"/>
      <c r="I238" s="1"/>
      <c r="J238" s="1"/>
      <c r="K238" s="1"/>
      <c r="L238" s="1"/>
    </row>
    <row r="239" spans="1:12" x14ac:dyDescent="0.2">
      <c r="A239" s="1"/>
      <c r="B239" s="1"/>
      <c r="C239" s="17"/>
      <c r="D239" s="1"/>
      <c r="E239" s="1"/>
      <c r="F239" s="1"/>
      <c r="G239" s="1"/>
      <c r="H239" s="1"/>
      <c r="I239" s="1"/>
      <c r="J239" s="1"/>
      <c r="K239" s="1"/>
      <c r="L239" s="1"/>
    </row>
    <row r="240" spans="1:12" x14ac:dyDescent="0.2">
      <c r="A240" s="1"/>
      <c r="B240" s="1"/>
      <c r="C240" s="17"/>
      <c r="D240" s="1"/>
      <c r="E240" s="1"/>
      <c r="F240" s="1"/>
      <c r="G240" s="1"/>
      <c r="H240" s="1"/>
      <c r="I240" s="1"/>
      <c r="J240" s="1"/>
      <c r="K240" s="1"/>
      <c r="L240" s="1"/>
    </row>
    <row r="241" spans="1:12" x14ac:dyDescent="0.2">
      <c r="A241" s="1"/>
      <c r="B241" s="1"/>
      <c r="C241" s="17"/>
      <c r="D241" s="1"/>
      <c r="E241" s="1"/>
      <c r="F241" s="1"/>
      <c r="G241" s="1"/>
      <c r="H241" s="1"/>
      <c r="I241" s="1"/>
      <c r="J241" s="1"/>
      <c r="K241" s="1"/>
      <c r="L241" s="1"/>
    </row>
    <row r="242" spans="1:12" x14ac:dyDescent="0.2">
      <c r="A242" s="1"/>
      <c r="B242" s="1"/>
      <c r="C242" s="17"/>
      <c r="D242" s="1"/>
      <c r="E242" s="1"/>
      <c r="F242" s="1"/>
      <c r="G242" s="1"/>
      <c r="H242" s="1"/>
      <c r="I242" s="1"/>
      <c r="J242" s="1"/>
      <c r="K242" s="1"/>
      <c r="L242" s="1"/>
    </row>
    <row r="243" spans="1:12" x14ac:dyDescent="0.2">
      <c r="A243" s="1"/>
      <c r="B243" s="1"/>
      <c r="C243" s="17"/>
      <c r="D243" s="1"/>
      <c r="E243" s="1"/>
      <c r="F243" s="1"/>
      <c r="G243" s="1"/>
      <c r="H243" s="1"/>
      <c r="I243" s="1"/>
      <c r="J243" s="1"/>
      <c r="K243" s="1"/>
      <c r="L243" s="1"/>
    </row>
    <row r="244" spans="1:12" x14ac:dyDescent="0.2">
      <c r="A244" s="1"/>
      <c r="B244" s="1"/>
      <c r="C244" s="17"/>
      <c r="D244" s="1"/>
      <c r="E244" s="1"/>
      <c r="F244" s="1"/>
      <c r="G244" s="1"/>
      <c r="H244" s="1"/>
      <c r="I244" s="1"/>
      <c r="J244" s="1"/>
      <c r="K244" s="1"/>
      <c r="L244" s="1"/>
    </row>
    <row r="245" spans="1:12" x14ac:dyDescent="0.2">
      <c r="A245" s="1"/>
      <c r="B245" s="1"/>
      <c r="C245" s="17"/>
      <c r="D245" s="1"/>
      <c r="E245" s="1"/>
      <c r="F245" s="1"/>
      <c r="G245" s="1"/>
      <c r="H245" s="1"/>
      <c r="I245" s="1"/>
      <c r="J245" s="1"/>
      <c r="K245" s="1"/>
      <c r="L245" s="1"/>
    </row>
    <row r="246" spans="1:12" x14ac:dyDescent="0.2">
      <c r="A246" s="1"/>
      <c r="B246" s="1"/>
      <c r="C246" s="17"/>
      <c r="D246" s="1"/>
      <c r="E246" s="1"/>
      <c r="F246" s="1"/>
      <c r="G246" s="1"/>
      <c r="H246" s="1"/>
      <c r="I246" s="1"/>
      <c r="J246" s="1"/>
      <c r="K246" s="1"/>
      <c r="L246" s="1"/>
    </row>
    <row r="247" spans="1:12" x14ac:dyDescent="0.2">
      <c r="A247" s="1"/>
      <c r="B247" s="1"/>
      <c r="C247" s="17"/>
      <c r="D247" s="1"/>
      <c r="E247" s="1"/>
      <c r="F247" s="1"/>
      <c r="G247" s="1"/>
      <c r="H247" s="1"/>
      <c r="I247" s="1"/>
      <c r="J247" s="1"/>
      <c r="K247" s="1"/>
      <c r="L247" s="1"/>
    </row>
    <row r="248" spans="1:12" x14ac:dyDescent="0.2">
      <c r="A248" s="1"/>
      <c r="B248" s="1"/>
      <c r="C248" s="17"/>
      <c r="D248" s="1"/>
      <c r="E248" s="1"/>
      <c r="F248" s="1"/>
      <c r="G248" s="1"/>
      <c r="H248" s="1"/>
      <c r="I248" s="1"/>
      <c r="J248" s="1"/>
      <c r="K248" s="1"/>
      <c r="L248" s="1"/>
    </row>
    <row r="249" spans="1:12" x14ac:dyDescent="0.2">
      <c r="A249" s="1"/>
      <c r="B249" s="1"/>
      <c r="C249" s="17"/>
      <c r="D249" s="1"/>
      <c r="E249" s="1"/>
      <c r="F249" s="1"/>
      <c r="G249" s="1"/>
      <c r="H249" s="1"/>
      <c r="I249" s="1"/>
      <c r="J249" s="1"/>
      <c r="K249" s="1"/>
      <c r="L249" s="1"/>
    </row>
    <row r="250" spans="1:12" x14ac:dyDescent="0.2">
      <c r="A250" s="1"/>
      <c r="B250" s="1"/>
      <c r="C250" s="17"/>
      <c r="D250" s="1"/>
      <c r="E250" s="1"/>
      <c r="F250" s="1"/>
      <c r="G250" s="1"/>
      <c r="H250" s="1"/>
      <c r="I250" s="1"/>
      <c r="J250" s="1"/>
      <c r="K250" s="1"/>
      <c r="L250" s="1"/>
    </row>
    <row r="251" spans="1:12" x14ac:dyDescent="0.2">
      <c r="A251" s="1"/>
      <c r="B251" s="1"/>
      <c r="C251" s="17"/>
      <c r="D251" s="1"/>
      <c r="E251" s="1"/>
      <c r="F251" s="1"/>
      <c r="G251" s="1"/>
      <c r="H251" s="1"/>
      <c r="I251" s="1"/>
      <c r="J251" s="1"/>
      <c r="K251" s="1"/>
      <c r="L251" s="1"/>
    </row>
    <row r="252" spans="1:12" x14ac:dyDescent="0.2">
      <c r="A252" s="1"/>
      <c r="B252" s="1"/>
      <c r="C252" s="17"/>
      <c r="D252" s="1"/>
      <c r="E252" s="1"/>
      <c r="F252" s="1"/>
      <c r="G252" s="1"/>
      <c r="H252" s="1"/>
      <c r="I252" s="1"/>
      <c r="J252" s="1"/>
      <c r="K252" s="1"/>
      <c r="L252" s="1"/>
    </row>
    <row r="253" spans="1:12" x14ac:dyDescent="0.2">
      <c r="A253" s="1"/>
      <c r="B253" s="1"/>
      <c r="C253" s="17"/>
      <c r="D253" s="1"/>
      <c r="E253" s="1"/>
      <c r="F253" s="1"/>
      <c r="G253" s="1"/>
      <c r="H253" s="1"/>
      <c r="I253" s="1"/>
      <c r="J253" s="1"/>
      <c r="K253" s="1"/>
      <c r="L253" s="1"/>
    </row>
    <row r="254" spans="1:12" x14ac:dyDescent="0.2">
      <c r="A254" s="1"/>
      <c r="B254" s="1"/>
      <c r="C254" s="17"/>
      <c r="D254" s="1"/>
      <c r="E254" s="1"/>
      <c r="F254" s="1"/>
      <c r="G254" s="1"/>
      <c r="H254" s="1"/>
      <c r="I254" s="1"/>
      <c r="J254" s="1"/>
      <c r="K254" s="1"/>
      <c r="L254" s="1"/>
    </row>
    <row r="255" spans="1:12" x14ac:dyDescent="0.2">
      <c r="A255" s="1"/>
      <c r="B255" s="1"/>
      <c r="C255" s="17"/>
      <c r="D255" s="1"/>
      <c r="E255" s="1"/>
      <c r="F255" s="1"/>
      <c r="G255" s="1"/>
      <c r="H255" s="1"/>
      <c r="I255" s="1"/>
      <c r="J255" s="1"/>
      <c r="K255" s="1"/>
      <c r="L255" s="1"/>
    </row>
    <row r="256" spans="1:12" x14ac:dyDescent="0.2">
      <c r="A256" s="1"/>
      <c r="B256" s="1"/>
      <c r="C256" s="17"/>
      <c r="D256" s="1"/>
      <c r="E256" s="1"/>
      <c r="F256" s="1"/>
      <c r="G256" s="1"/>
      <c r="H256" s="1"/>
      <c r="I256" s="1"/>
      <c r="J256" s="1"/>
      <c r="K256" s="1"/>
      <c r="L256" s="1"/>
    </row>
    <row r="257" spans="1:12" x14ac:dyDescent="0.2">
      <c r="A257" s="1"/>
      <c r="B257" s="1"/>
      <c r="C257" s="17"/>
      <c r="D257" s="1"/>
      <c r="E257" s="1"/>
      <c r="F257" s="1"/>
      <c r="G257" s="1"/>
      <c r="H257" s="1"/>
      <c r="I257" s="1"/>
      <c r="J257" s="1"/>
      <c r="K257" s="1"/>
      <c r="L257" s="1"/>
    </row>
    <row r="258" spans="1:12" x14ac:dyDescent="0.2">
      <c r="A258" s="1"/>
      <c r="B258" s="1"/>
      <c r="C258" s="17"/>
      <c r="D258" s="1"/>
      <c r="E258" s="1"/>
      <c r="F258" s="1"/>
      <c r="G258" s="1"/>
      <c r="H258" s="1"/>
      <c r="I258" s="1"/>
      <c r="J258" s="1"/>
      <c r="K258" s="1"/>
      <c r="L258" s="1"/>
    </row>
    <row r="259" spans="1:12" x14ac:dyDescent="0.2">
      <c r="A259" s="1"/>
      <c r="B259" s="1"/>
      <c r="C259" s="17"/>
      <c r="D259" s="1"/>
      <c r="E259" s="1"/>
      <c r="F259" s="1"/>
      <c r="G259" s="1"/>
      <c r="H259" s="1"/>
      <c r="I259" s="1"/>
      <c r="J259" s="1"/>
      <c r="K259" s="1"/>
      <c r="L259" s="1"/>
    </row>
    <row r="260" spans="1:12" x14ac:dyDescent="0.2">
      <c r="A260" s="1"/>
      <c r="B260" s="1"/>
      <c r="C260" s="17"/>
      <c r="D260" s="1"/>
      <c r="E260" s="1"/>
      <c r="F260" s="1"/>
      <c r="G260" s="1"/>
      <c r="H260" s="1"/>
      <c r="I260" s="1"/>
      <c r="J260" s="1"/>
      <c r="K260" s="1"/>
      <c r="L260" s="1"/>
    </row>
    <row r="261" spans="1:12" x14ac:dyDescent="0.2">
      <c r="A261" s="1"/>
      <c r="B261" s="1"/>
      <c r="C261" s="17"/>
      <c r="D261" s="1"/>
      <c r="E261" s="1"/>
      <c r="F261" s="1"/>
      <c r="G261" s="1"/>
      <c r="H261" s="1"/>
      <c r="I261" s="1"/>
      <c r="J261" s="1"/>
      <c r="K261" s="1"/>
      <c r="L261" s="1"/>
    </row>
    <row r="262" spans="1:12" x14ac:dyDescent="0.2">
      <c r="A262" s="1"/>
      <c r="B262" s="1"/>
      <c r="C262" s="17"/>
      <c r="D262" s="1"/>
      <c r="E262" s="1"/>
      <c r="F262" s="1"/>
      <c r="G262" s="1"/>
      <c r="H262" s="1"/>
      <c r="I262" s="1"/>
      <c r="J262" s="1"/>
      <c r="K262" s="1"/>
      <c r="L262" s="1"/>
    </row>
    <row r="263" spans="1:12" x14ac:dyDescent="0.2">
      <c r="A263" s="1"/>
      <c r="B263" s="1"/>
      <c r="C263" s="17"/>
      <c r="D263" s="1"/>
      <c r="E263" s="1"/>
      <c r="F263" s="1"/>
      <c r="G263" s="1"/>
      <c r="H263" s="1"/>
      <c r="I263" s="1"/>
      <c r="J263" s="1"/>
      <c r="K263" s="1"/>
      <c r="L263" s="1"/>
    </row>
    <row r="264" spans="1:12" x14ac:dyDescent="0.2">
      <c r="A264" s="1"/>
      <c r="B264" s="1"/>
      <c r="C264" s="17"/>
      <c r="D264" s="1"/>
      <c r="E264" s="1"/>
      <c r="F264" s="1"/>
      <c r="G264" s="1"/>
      <c r="H264" s="1"/>
      <c r="I264" s="1"/>
      <c r="J264" s="1"/>
      <c r="K264" s="1"/>
      <c r="L264" s="1"/>
    </row>
    <row r="265" spans="1:12" x14ac:dyDescent="0.2">
      <c r="A265" s="1"/>
      <c r="B265" s="1"/>
      <c r="C265" s="17"/>
      <c r="D265" s="1"/>
      <c r="E265" s="1"/>
      <c r="F265" s="1"/>
      <c r="G265" s="1"/>
      <c r="H265" s="1"/>
      <c r="I265" s="1"/>
      <c r="J265" s="1"/>
      <c r="K265" s="1"/>
      <c r="L265" s="1"/>
    </row>
    <row r="266" spans="1:12" x14ac:dyDescent="0.2">
      <c r="A266" s="1"/>
      <c r="B266" s="1"/>
      <c r="C266" s="17"/>
      <c r="D266" s="1"/>
      <c r="E266" s="1"/>
      <c r="F266" s="1"/>
      <c r="G266" s="1"/>
      <c r="H266" s="1"/>
      <c r="I266" s="1"/>
      <c r="J266" s="1"/>
      <c r="K266" s="1"/>
      <c r="L266" s="1"/>
    </row>
    <row r="267" spans="1:12" x14ac:dyDescent="0.2">
      <c r="A267" s="1"/>
      <c r="B267" s="1"/>
      <c r="C267" s="17"/>
      <c r="D267" s="1"/>
      <c r="E267" s="1"/>
      <c r="F267" s="1"/>
      <c r="G267" s="1"/>
      <c r="H267" s="1"/>
      <c r="I267" s="1"/>
      <c r="J267" s="1"/>
      <c r="K267" s="1"/>
      <c r="L267" s="1"/>
    </row>
    <row r="268" spans="1:12" x14ac:dyDescent="0.2">
      <c r="A268" s="1"/>
      <c r="B268" s="1"/>
      <c r="C268" s="17"/>
      <c r="D268" s="1"/>
      <c r="E268" s="1"/>
      <c r="F268" s="1"/>
      <c r="G268" s="1"/>
      <c r="H268" s="1"/>
      <c r="I268" s="1"/>
      <c r="J268" s="1"/>
      <c r="K268" s="1"/>
      <c r="L268" s="1"/>
    </row>
    <row r="269" spans="1:12" x14ac:dyDescent="0.2">
      <c r="A269" s="1"/>
      <c r="B269" s="1"/>
      <c r="C269" s="17"/>
      <c r="D269" s="1"/>
      <c r="E269" s="1"/>
      <c r="F269" s="1"/>
      <c r="G269" s="1"/>
      <c r="H269" s="1"/>
      <c r="I269" s="1"/>
      <c r="J269" s="1"/>
      <c r="K269" s="1"/>
      <c r="L269" s="1"/>
    </row>
    <row r="270" spans="1:12" x14ac:dyDescent="0.2">
      <c r="A270" s="1"/>
      <c r="B270" s="1"/>
      <c r="C270" s="17"/>
      <c r="D270" s="1"/>
      <c r="E270" s="1"/>
      <c r="F270" s="1"/>
      <c r="G270" s="1"/>
      <c r="H270" s="1"/>
      <c r="I270" s="1"/>
      <c r="J270" s="1"/>
      <c r="K270" s="1"/>
      <c r="L270" s="1"/>
    </row>
    <row r="271" spans="1:12" x14ac:dyDescent="0.2">
      <c r="A271" s="1"/>
      <c r="B271" s="1"/>
      <c r="C271" s="17"/>
      <c r="D271" s="1"/>
      <c r="E271" s="1"/>
      <c r="F271" s="1"/>
      <c r="G271" s="1"/>
      <c r="H271" s="1"/>
      <c r="I271" s="1"/>
      <c r="J271" s="1"/>
      <c r="K271" s="1"/>
      <c r="L271" s="1"/>
    </row>
    <row r="272" spans="1:12" x14ac:dyDescent="0.2">
      <c r="A272" s="1"/>
      <c r="B272" s="1"/>
      <c r="C272" s="17"/>
      <c r="D272" s="1"/>
      <c r="E272" s="1"/>
      <c r="F272" s="1"/>
      <c r="G272" s="1"/>
      <c r="H272" s="1"/>
      <c r="I272" s="1"/>
      <c r="J272" s="1"/>
      <c r="K272" s="1"/>
      <c r="L272" s="1"/>
    </row>
    <row r="273" spans="1:12" x14ac:dyDescent="0.2">
      <c r="A273" s="1"/>
      <c r="B273" s="1"/>
      <c r="C273" s="17"/>
      <c r="D273" s="1"/>
      <c r="E273" s="1"/>
      <c r="F273" s="1"/>
      <c r="G273" s="1"/>
      <c r="H273" s="1"/>
      <c r="I273" s="1"/>
      <c r="J273" s="1"/>
      <c r="K273" s="1"/>
      <c r="L273" s="1"/>
    </row>
    <row r="274" spans="1:12" x14ac:dyDescent="0.2">
      <c r="A274" s="1"/>
      <c r="B274" s="1"/>
      <c r="C274" s="17"/>
      <c r="D274" s="1"/>
      <c r="E274" s="1"/>
      <c r="F274" s="1"/>
      <c r="G274" s="1"/>
      <c r="H274" s="1"/>
      <c r="I274" s="1"/>
      <c r="J274" s="1"/>
      <c r="K274" s="1"/>
      <c r="L274" s="1"/>
    </row>
    <row r="275" spans="1:12" x14ac:dyDescent="0.2">
      <c r="A275" s="1"/>
      <c r="B275" s="1"/>
      <c r="C275" s="17"/>
      <c r="D275" s="1"/>
      <c r="E275" s="1"/>
      <c r="F275" s="1"/>
      <c r="G275" s="1"/>
      <c r="H275" s="1"/>
      <c r="I275" s="1"/>
      <c r="J275" s="1"/>
      <c r="K275" s="1"/>
      <c r="L275" s="1"/>
    </row>
    <row r="276" spans="1:12" x14ac:dyDescent="0.2">
      <c r="A276" s="1"/>
      <c r="B276" s="1"/>
      <c r="C276" s="17"/>
      <c r="D276" s="1"/>
      <c r="E276" s="1"/>
      <c r="F276" s="1"/>
      <c r="G276" s="1"/>
      <c r="H276" s="1"/>
      <c r="I276" s="1"/>
      <c r="J276" s="1"/>
      <c r="K276" s="1"/>
      <c r="L276" s="1"/>
    </row>
    <row r="277" spans="1:12" x14ac:dyDescent="0.2">
      <c r="A277" s="1"/>
      <c r="B277" s="1"/>
      <c r="C277" s="17"/>
      <c r="D277" s="1"/>
      <c r="E277" s="1"/>
      <c r="F277" s="1"/>
      <c r="G277" s="1"/>
      <c r="H277" s="1"/>
      <c r="I277" s="1"/>
      <c r="J277" s="1"/>
      <c r="K277" s="1"/>
      <c r="L277" s="1"/>
    </row>
    <row r="278" spans="1:12" x14ac:dyDescent="0.2">
      <c r="A278" s="1"/>
      <c r="B278" s="1"/>
      <c r="C278" s="17"/>
      <c r="D278" s="1"/>
      <c r="E278" s="1"/>
      <c r="F278" s="1"/>
      <c r="G278" s="1"/>
      <c r="H278" s="1"/>
      <c r="I278" s="1"/>
      <c r="J278" s="1"/>
      <c r="K278" s="1"/>
      <c r="L278" s="1"/>
    </row>
    <row r="279" spans="1:12" x14ac:dyDescent="0.2">
      <c r="A279" s="1"/>
      <c r="B279" s="1"/>
      <c r="C279" s="17"/>
      <c r="D279" s="1"/>
      <c r="E279" s="1"/>
      <c r="F279" s="1"/>
      <c r="G279" s="1"/>
      <c r="H279" s="1"/>
      <c r="I279" s="1"/>
      <c r="J279" s="1"/>
      <c r="K279" s="1"/>
      <c r="L279" s="1"/>
    </row>
    <row r="280" spans="1:12" x14ac:dyDescent="0.2">
      <c r="A280" s="1"/>
      <c r="B280" s="1"/>
      <c r="C280" s="17"/>
      <c r="D280" s="1"/>
      <c r="E280" s="1"/>
      <c r="F280" s="1"/>
      <c r="G280" s="1"/>
      <c r="H280" s="1"/>
      <c r="I280" s="1"/>
      <c r="J280" s="1"/>
      <c r="K280" s="1"/>
      <c r="L280" s="1"/>
    </row>
    <row r="281" spans="1:12" x14ac:dyDescent="0.2">
      <c r="A281" s="1"/>
      <c r="B281" s="1"/>
      <c r="C281" s="17"/>
      <c r="D281" s="1"/>
      <c r="E281" s="1"/>
      <c r="F281" s="1"/>
      <c r="G281" s="1"/>
      <c r="H281" s="1"/>
      <c r="I281" s="1"/>
      <c r="J281" s="1"/>
      <c r="K281" s="1"/>
      <c r="L281" s="1"/>
    </row>
    <row r="282" spans="1:12" x14ac:dyDescent="0.2">
      <c r="A282" s="1"/>
      <c r="B282" s="1"/>
      <c r="C282" s="17"/>
      <c r="D282" s="1"/>
      <c r="E282" s="1"/>
      <c r="F282" s="1"/>
      <c r="G282" s="1"/>
      <c r="H282" s="1"/>
      <c r="I282" s="1"/>
      <c r="J282" s="1"/>
      <c r="K282" s="1"/>
      <c r="L282" s="1"/>
    </row>
    <row r="283" spans="1:12" x14ac:dyDescent="0.2">
      <c r="A283" s="1"/>
      <c r="B283" s="1"/>
      <c r="C283" s="17"/>
      <c r="D283" s="1"/>
      <c r="E283" s="1"/>
      <c r="F283" s="1"/>
      <c r="G283" s="1"/>
      <c r="H283" s="1"/>
      <c r="I283" s="1"/>
      <c r="J283" s="1"/>
      <c r="K283" s="1"/>
      <c r="L283" s="1"/>
    </row>
    <row r="284" spans="1:12" x14ac:dyDescent="0.2">
      <c r="A284" s="1"/>
      <c r="B284" s="1"/>
      <c r="C284" s="17"/>
      <c r="D284" s="1"/>
      <c r="E284" s="1"/>
      <c r="F284" s="1"/>
      <c r="G284" s="1"/>
      <c r="H284" s="1"/>
      <c r="I284" s="1"/>
      <c r="J284" s="1"/>
      <c r="K284" s="1"/>
      <c r="L284" s="1"/>
    </row>
    <row r="285" spans="1:12" x14ac:dyDescent="0.2">
      <c r="A285" s="1"/>
      <c r="B285" s="1"/>
      <c r="C285" s="17"/>
      <c r="D285" s="1"/>
      <c r="E285" s="1"/>
      <c r="F285" s="1"/>
      <c r="G285" s="1"/>
      <c r="H285" s="1"/>
      <c r="I285" s="1"/>
      <c r="J285" s="1"/>
      <c r="K285" s="1"/>
      <c r="L285" s="1"/>
    </row>
    <row r="286" spans="1:12" x14ac:dyDescent="0.2">
      <c r="A286" s="1"/>
      <c r="B286" s="1"/>
      <c r="C286" s="17"/>
      <c r="D286" s="1"/>
      <c r="E286" s="1"/>
      <c r="F286" s="1"/>
      <c r="G286" s="1"/>
      <c r="H286" s="1"/>
      <c r="I286" s="1"/>
      <c r="J286" s="1"/>
      <c r="K286" s="1"/>
      <c r="L286" s="1"/>
    </row>
    <row r="287" spans="1:12" x14ac:dyDescent="0.2">
      <c r="A287" s="1"/>
      <c r="B287" s="1"/>
      <c r="C287" s="17"/>
      <c r="D287" s="1"/>
      <c r="E287" s="1"/>
      <c r="F287" s="1"/>
      <c r="G287" s="1"/>
      <c r="H287" s="1"/>
      <c r="I287" s="1"/>
      <c r="J287" s="1"/>
      <c r="K287" s="1"/>
      <c r="L287" s="1"/>
    </row>
    <row r="288" spans="1:12" x14ac:dyDescent="0.2">
      <c r="A288" s="1"/>
      <c r="B288" s="1"/>
      <c r="C288" s="17"/>
      <c r="D288" s="1"/>
      <c r="E288" s="1"/>
      <c r="F288" s="1"/>
      <c r="G288" s="1"/>
      <c r="H288" s="1"/>
      <c r="I288" s="1"/>
      <c r="J288" s="1"/>
      <c r="K288" s="1"/>
      <c r="L288" s="1"/>
    </row>
    <row r="289" spans="1:12" x14ac:dyDescent="0.2">
      <c r="A289" s="1"/>
      <c r="B289" s="1"/>
      <c r="C289" s="17"/>
      <c r="D289" s="1"/>
      <c r="E289" s="1"/>
      <c r="F289" s="1"/>
      <c r="G289" s="1"/>
      <c r="H289" s="1"/>
      <c r="I289" s="1"/>
      <c r="J289" s="1"/>
      <c r="K289" s="1"/>
      <c r="L289" s="1"/>
    </row>
    <row r="290" spans="1:12" x14ac:dyDescent="0.2">
      <c r="A290" s="1"/>
      <c r="B290" s="1"/>
      <c r="C290" s="17"/>
      <c r="D290" s="1"/>
      <c r="E290" s="1"/>
      <c r="F290" s="1"/>
      <c r="G290" s="1"/>
      <c r="H290" s="1"/>
      <c r="I290" s="1"/>
      <c r="J290" s="1"/>
      <c r="K290" s="1"/>
      <c r="L290" s="1"/>
    </row>
    <row r="291" spans="1:12" x14ac:dyDescent="0.2">
      <c r="A291" s="1"/>
      <c r="B291" s="1"/>
      <c r="C291" s="17"/>
      <c r="D291" s="1"/>
      <c r="E291" s="1"/>
      <c r="F291" s="1"/>
      <c r="G291" s="1"/>
      <c r="H291" s="1"/>
      <c r="I291" s="1"/>
      <c r="J291" s="1"/>
      <c r="K291" s="1"/>
      <c r="L291" s="1"/>
    </row>
    <row r="292" spans="1:12" x14ac:dyDescent="0.2">
      <c r="A292" s="1"/>
      <c r="B292" s="1"/>
      <c r="C292" s="17"/>
      <c r="D292" s="1"/>
      <c r="E292" s="1"/>
      <c r="F292" s="1"/>
      <c r="G292" s="1"/>
      <c r="H292" s="1"/>
      <c r="I292" s="1"/>
      <c r="J292" s="1"/>
      <c r="K292" s="1"/>
      <c r="L292" s="1"/>
    </row>
    <row r="293" spans="1:12" x14ac:dyDescent="0.2">
      <c r="A293" s="1"/>
      <c r="B293" s="1"/>
      <c r="C293" s="17"/>
      <c r="D293" s="1"/>
      <c r="E293" s="1"/>
      <c r="F293" s="1"/>
      <c r="G293" s="1"/>
      <c r="H293" s="1"/>
      <c r="I293" s="1"/>
      <c r="J293" s="1"/>
      <c r="K293" s="1"/>
      <c r="L293" s="1"/>
    </row>
    <row r="294" spans="1:12" x14ac:dyDescent="0.2">
      <c r="A294" s="1"/>
      <c r="B294" s="1"/>
      <c r="C294" s="17"/>
      <c r="D294" s="1"/>
      <c r="E294" s="1"/>
      <c r="F294" s="1"/>
      <c r="G294" s="1"/>
      <c r="H294" s="1"/>
      <c r="I294" s="1"/>
      <c r="J294" s="1"/>
      <c r="K294" s="1"/>
      <c r="L294" s="1"/>
    </row>
    <row r="295" spans="1:12" x14ac:dyDescent="0.2">
      <c r="A295" s="1"/>
      <c r="B295" s="1"/>
      <c r="C295" s="17"/>
      <c r="D295" s="1"/>
      <c r="E295" s="1"/>
      <c r="F295" s="1"/>
      <c r="G295" s="1"/>
      <c r="H295" s="1"/>
      <c r="I295" s="1"/>
      <c r="J295" s="1"/>
      <c r="K295" s="1"/>
      <c r="L295" s="1"/>
    </row>
    <row r="296" spans="1:12" x14ac:dyDescent="0.2">
      <c r="A296" s="1"/>
      <c r="B296" s="1"/>
      <c r="C296" s="17"/>
      <c r="D296" s="1"/>
      <c r="E296" s="1"/>
      <c r="F296" s="1"/>
      <c r="G296" s="1"/>
      <c r="H296" s="1"/>
      <c r="I296" s="1"/>
      <c r="J296" s="1"/>
      <c r="K296" s="1"/>
      <c r="L296" s="1"/>
    </row>
    <row r="297" spans="1:12" x14ac:dyDescent="0.2">
      <c r="A297" s="1"/>
      <c r="B297" s="1"/>
      <c r="C297" s="17"/>
      <c r="D297" s="1"/>
      <c r="E297" s="1"/>
      <c r="F297" s="1"/>
      <c r="G297" s="1"/>
      <c r="H297" s="1"/>
      <c r="I297" s="1"/>
      <c r="J297" s="1"/>
      <c r="K297" s="1"/>
      <c r="L297" s="1"/>
    </row>
    <row r="298" spans="1:12" x14ac:dyDescent="0.2">
      <c r="A298" s="1"/>
      <c r="B298" s="1"/>
      <c r="C298" s="17"/>
      <c r="D298" s="1"/>
      <c r="E298" s="1"/>
      <c r="F298" s="1"/>
      <c r="G298" s="1"/>
      <c r="H298" s="1"/>
      <c r="I298" s="1"/>
      <c r="J298" s="1"/>
      <c r="K298" s="1"/>
      <c r="L298" s="1"/>
    </row>
    <row r="299" spans="1:12" x14ac:dyDescent="0.2">
      <c r="A299" s="1"/>
      <c r="B299" s="1"/>
      <c r="C299" s="17"/>
      <c r="D299" s="1"/>
      <c r="E299" s="1"/>
      <c r="F299" s="1"/>
      <c r="G299" s="1"/>
      <c r="H299" s="1"/>
      <c r="I299" s="1"/>
      <c r="J299" s="1"/>
      <c r="K299" s="1"/>
      <c r="L299" s="1"/>
    </row>
    <row r="300" spans="1:12" x14ac:dyDescent="0.2">
      <c r="A300" s="1"/>
      <c r="B300" s="1"/>
      <c r="C300" s="17"/>
      <c r="D300" s="1"/>
      <c r="E300" s="1"/>
      <c r="F300" s="1"/>
      <c r="G300" s="1"/>
      <c r="H300" s="1"/>
      <c r="I300" s="1"/>
      <c r="J300" s="1"/>
      <c r="K300" s="1"/>
      <c r="L300" s="1"/>
    </row>
    <row r="301" spans="1:12" x14ac:dyDescent="0.2">
      <c r="A301" s="1"/>
      <c r="B301" s="1"/>
      <c r="C301" s="17"/>
      <c r="D301" s="1"/>
      <c r="E301" s="1"/>
      <c r="F301" s="1"/>
      <c r="G301" s="1"/>
      <c r="H301" s="1"/>
      <c r="I301" s="1"/>
      <c r="J301" s="1"/>
      <c r="K301" s="1"/>
      <c r="L301" s="1"/>
    </row>
    <row r="302" spans="1:12" x14ac:dyDescent="0.2">
      <c r="A302" s="1"/>
      <c r="B302" s="1"/>
      <c r="C302" s="17"/>
      <c r="D302" s="1"/>
      <c r="E302" s="1"/>
      <c r="F302" s="1"/>
      <c r="G302" s="1"/>
      <c r="H302" s="1"/>
      <c r="I302" s="1"/>
      <c r="J302" s="1"/>
      <c r="K302" s="1"/>
      <c r="L302" s="1"/>
    </row>
    <row r="303" spans="1:12" x14ac:dyDescent="0.2">
      <c r="A303" s="1"/>
      <c r="B303" s="1"/>
      <c r="C303" s="17"/>
      <c r="D303" s="1"/>
      <c r="E303" s="1"/>
      <c r="F303" s="1"/>
      <c r="G303" s="1"/>
      <c r="H303" s="1"/>
      <c r="I303" s="1"/>
      <c r="J303" s="1"/>
      <c r="K303" s="1"/>
      <c r="L303" s="1"/>
    </row>
    <row r="304" spans="1:12" x14ac:dyDescent="0.2">
      <c r="A304" s="1"/>
      <c r="B304" s="1"/>
      <c r="C304" s="17"/>
      <c r="D304" s="1"/>
      <c r="E304" s="1"/>
      <c r="F304" s="1"/>
      <c r="G304" s="1"/>
      <c r="H304" s="1"/>
      <c r="I304" s="1"/>
      <c r="J304" s="1"/>
      <c r="K304" s="1"/>
      <c r="L304" s="1"/>
    </row>
    <row r="305" spans="1:12" x14ac:dyDescent="0.2">
      <c r="A305" s="1"/>
      <c r="B305" s="1"/>
      <c r="C305" s="17"/>
      <c r="D305" s="1"/>
      <c r="E305" s="1"/>
      <c r="F305" s="1"/>
      <c r="G305" s="1"/>
      <c r="H305" s="1"/>
      <c r="I305" s="1"/>
      <c r="J305" s="1"/>
      <c r="K305" s="1"/>
      <c r="L305" s="1"/>
    </row>
    <row r="306" spans="1:12" x14ac:dyDescent="0.2">
      <c r="A306" s="1"/>
      <c r="B306" s="1"/>
      <c r="C306" s="17"/>
      <c r="D306" s="1"/>
      <c r="E306" s="1"/>
      <c r="F306" s="1"/>
      <c r="G306" s="1"/>
      <c r="H306" s="1"/>
      <c r="I306" s="1"/>
      <c r="J306" s="1"/>
      <c r="K306" s="1"/>
      <c r="L306" s="1"/>
    </row>
    <row r="307" spans="1:12" x14ac:dyDescent="0.2">
      <c r="A307" s="1"/>
      <c r="B307" s="1"/>
      <c r="C307" s="17"/>
      <c r="D307" s="1"/>
      <c r="E307" s="1"/>
      <c r="F307" s="1"/>
      <c r="G307" s="1"/>
      <c r="H307" s="1"/>
      <c r="I307" s="1"/>
      <c r="J307" s="1"/>
      <c r="K307" s="1"/>
      <c r="L307" s="1"/>
    </row>
    <row r="308" spans="1:12" x14ac:dyDescent="0.2">
      <c r="A308" s="1"/>
      <c r="B308" s="1"/>
      <c r="C308" s="17"/>
      <c r="D308" s="1"/>
      <c r="E308" s="1"/>
      <c r="F308" s="1"/>
      <c r="G308" s="1"/>
      <c r="H308" s="1"/>
      <c r="I308" s="1"/>
      <c r="J308" s="1"/>
      <c r="K308" s="1"/>
      <c r="L308" s="1"/>
    </row>
    <row r="309" spans="1:12" x14ac:dyDescent="0.2">
      <c r="A309" s="1"/>
      <c r="B309" s="1"/>
      <c r="C309" s="17"/>
      <c r="D309" s="1"/>
      <c r="E309" s="1"/>
      <c r="F309" s="1"/>
      <c r="G309" s="1"/>
      <c r="H309" s="1"/>
      <c r="I309" s="1"/>
      <c r="J309" s="1"/>
      <c r="K309" s="1"/>
      <c r="L309" s="1"/>
    </row>
    <row r="310" spans="1:12" x14ac:dyDescent="0.2">
      <c r="A310" s="1"/>
      <c r="B310" s="1"/>
      <c r="C310" s="17"/>
      <c r="D310" s="1"/>
      <c r="E310" s="1"/>
      <c r="F310" s="1"/>
      <c r="G310" s="1"/>
      <c r="H310" s="1"/>
      <c r="I310" s="1"/>
      <c r="J310" s="1"/>
      <c r="K310" s="1"/>
      <c r="L310" s="1"/>
    </row>
    <row r="311" spans="1:12" x14ac:dyDescent="0.2">
      <c r="A311" s="1"/>
      <c r="B311" s="1"/>
      <c r="C311" s="17"/>
      <c r="D311" s="1"/>
      <c r="E311" s="1"/>
      <c r="F311" s="1"/>
      <c r="G311" s="1"/>
      <c r="H311" s="1"/>
      <c r="I311" s="1"/>
      <c r="J311" s="1"/>
      <c r="K311" s="1"/>
      <c r="L311" s="1"/>
    </row>
    <row r="312" spans="1:12" x14ac:dyDescent="0.2">
      <c r="A312" s="1"/>
      <c r="B312" s="1"/>
      <c r="C312" s="17"/>
      <c r="D312" s="1"/>
      <c r="E312" s="1"/>
      <c r="F312" s="1"/>
      <c r="G312" s="1"/>
      <c r="H312" s="1"/>
      <c r="I312" s="1"/>
      <c r="J312" s="1"/>
      <c r="K312" s="1"/>
      <c r="L312" s="1"/>
    </row>
    <row r="313" spans="1:12" x14ac:dyDescent="0.2">
      <c r="A313" s="1"/>
      <c r="B313" s="1"/>
      <c r="C313" s="17"/>
      <c r="D313" s="1"/>
      <c r="E313" s="1"/>
      <c r="F313" s="1"/>
      <c r="G313" s="1"/>
      <c r="H313" s="1"/>
      <c r="I313" s="1"/>
      <c r="J313" s="1"/>
      <c r="K313" s="1"/>
      <c r="L313" s="1"/>
    </row>
    <row r="314" spans="1:12" x14ac:dyDescent="0.2">
      <c r="A314" s="1"/>
      <c r="B314" s="1"/>
      <c r="C314" s="17"/>
      <c r="D314" s="1"/>
      <c r="E314" s="1"/>
      <c r="F314" s="1"/>
      <c r="G314" s="1"/>
      <c r="H314" s="1"/>
      <c r="I314" s="1"/>
      <c r="J314" s="1"/>
      <c r="K314" s="1"/>
      <c r="L314" s="1"/>
    </row>
    <row r="315" spans="1:12" x14ac:dyDescent="0.2">
      <c r="A315" s="1"/>
      <c r="B315" s="1"/>
      <c r="C315" s="17"/>
      <c r="D315" s="1"/>
      <c r="E315" s="1"/>
      <c r="F315" s="1"/>
      <c r="G315" s="1"/>
      <c r="H315" s="1"/>
      <c r="I315" s="1"/>
      <c r="J315" s="1"/>
      <c r="K315" s="1"/>
      <c r="L315" s="1"/>
    </row>
    <row r="316" spans="1:12" x14ac:dyDescent="0.2">
      <c r="A316" s="1"/>
      <c r="B316" s="1"/>
      <c r="C316" s="17"/>
      <c r="D316" s="1"/>
      <c r="E316" s="1"/>
      <c r="F316" s="1"/>
      <c r="G316" s="1"/>
      <c r="H316" s="1"/>
      <c r="I316" s="1"/>
      <c r="J316" s="1"/>
      <c r="K316" s="1"/>
      <c r="L316" s="1"/>
    </row>
    <row r="317" spans="1:12" x14ac:dyDescent="0.2">
      <c r="A317" s="1"/>
      <c r="B317" s="1"/>
      <c r="C317" s="17"/>
      <c r="D317" s="1"/>
      <c r="E317" s="1"/>
      <c r="F317" s="1"/>
      <c r="G317" s="1"/>
      <c r="H317" s="1"/>
      <c r="I317" s="1"/>
      <c r="J317" s="1"/>
      <c r="K317" s="1"/>
      <c r="L317" s="1"/>
    </row>
    <row r="318" spans="1:12" x14ac:dyDescent="0.2">
      <c r="A318" s="1"/>
      <c r="B318" s="1"/>
      <c r="C318" s="17"/>
      <c r="D318" s="1"/>
      <c r="E318" s="1"/>
      <c r="F318" s="1"/>
      <c r="G318" s="1"/>
      <c r="H318" s="1"/>
      <c r="I318" s="1"/>
      <c r="J318" s="1"/>
      <c r="K318" s="1"/>
      <c r="L318" s="1"/>
    </row>
    <row r="319" spans="1:12" x14ac:dyDescent="0.2">
      <c r="A319" s="1"/>
      <c r="B319" s="1"/>
      <c r="C319" s="17"/>
      <c r="D319" s="1"/>
      <c r="E319" s="1"/>
      <c r="F319" s="1"/>
      <c r="G319" s="1"/>
      <c r="H319" s="1"/>
      <c r="I319" s="1"/>
      <c r="J319" s="1"/>
      <c r="K319" s="1"/>
      <c r="L319" s="1"/>
    </row>
    <row r="320" spans="1:12" x14ac:dyDescent="0.2">
      <c r="A320" s="1"/>
      <c r="B320" s="1"/>
      <c r="C320" s="17"/>
      <c r="D320" s="1"/>
      <c r="E320" s="1"/>
      <c r="F320" s="1"/>
      <c r="G320" s="1"/>
      <c r="H320" s="1"/>
      <c r="I320" s="1"/>
      <c r="J320" s="1"/>
      <c r="K320" s="1"/>
      <c r="L320" s="1"/>
    </row>
    <row r="321" spans="1:12" x14ac:dyDescent="0.2">
      <c r="A321" s="1"/>
      <c r="B321" s="1"/>
      <c r="C321" s="17"/>
      <c r="D321" s="1"/>
      <c r="E321" s="1"/>
      <c r="F321" s="1"/>
      <c r="G321" s="1"/>
      <c r="H321" s="1"/>
      <c r="I321" s="1"/>
      <c r="J321" s="1"/>
      <c r="K321" s="1"/>
      <c r="L321" s="1"/>
    </row>
    <row r="322" spans="1:12" x14ac:dyDescent="0.2">
      <c r="A322" s="1"/>
      <c r="B322" s="1"/>
      <c r="C322" s="17"/>
      <c r="D322" s="1"/>
      <c r="E322" s="1"/>
      <c r="F322" s="1"/>
      <c r="G322" s="1"/>
      <c r="H322" s="1"/>
      <c r="I322" s="1"/>
      <c r="J322" s="1"/>
      <c r="K322" s="1"/>
      <c r="L322" s="1"/>
    </row>
    <row r="323" spans="1:12" x14ac:dyDescent="0.2">
      <c r="A323" s="1"/>
      <c r="B323" s="1"/>
      <c r="C323" s="17"/>
      <c r="D323" s="1"/>
      <c r="E323" s="1"/>
      <c r="F323" s="1"/>
      <c r="G323" s="1"/>
      <c r="H323" s="1"/>
      <c r="I323" s="1"/>
      <c r="J323" s="1"/>
      <c r="K323" s="1"/>
      <c r="L323" s="1"/>
    </row>
    <row r="324" spans="1:12" x14ac:dyDescent="0.2">
      <c r="A324" s="1"/>
      <c r="B324" s="1"/>
      <c r="C324" s="17"/>
      <c r="D324" s="1"/>
      <c r="E324" s="1"/>
      <c r="F324" s="1"/>
      <c r="G324" s="1"/>
      <c r="H324" s="1"/>
      <c r="I324" s="1"/>
      <c r="J324" s="1"/>
      <c r="K324" s="1"/>
      <c r="L324" s="1"/>
    </row>
    <row r="325" spans="1:12" x14ac:dyDescent="0.2">
      <c r="A325" s="1"/>
      <c r="B325" s="1"/>
      <c r="C325" s="17"/>
      <c r="D325" s="1"/>
      <c r="E325" s="1"/>
      <c r="F325" s="1"/>
      <c r="G325" s="1"/>
      <c r="H325" s="1"/>
      <c r="I325" s="1"/>
      <c r="J325" s="1"/>
      <c r="K325" s="1"/>
      <c r="L325" s="1"/>
    </row>
    <row r="326" spans="1:12" x14ac:dyDescent="0.2">
      <c r="A326" s="1"/>
      <c r="B326" s="1"/>
      <c r="C326" s="17"/>
      <c r="D326" s="1"/>
      <c r="E326" s="1"/>
      <c r="F326" s="1"/>
      <c r="G326" s="1"/>
      <c r="H326" s="1"/>
      <c r="I326" s="1"/>
      <c r="J326" s="1"/>
      <c r="K326" s="1"/>
      <c r="L326" s="1"/>
    </row>
    <row r="327" spans="1:12" x14ac:dyDescent="0.2">
      <c r="A327" s="1"/>
      <c r="B327" s="1"/>
      <c r="C327" s="17"/>
      <c r="D327" s="1"/>
      <c r="E327" s="1"/>
      <c r="F327" s="1"/>
      <c r="G327" s="1"/>
      <c r="H327" s="1"/>
      <c r="I327" s="1"/>
      <c r="J327" s="1"/>
      <c r="K327" s="1"/>
      <c r="L327" s="1"/>
    </row>
    <row r="328" spans="1:12" x14ac:dyDescent="0.2">
      <c r="A328" s="1"/>
      <c r="B328" s="1"/>
      <c r="C328" s="17"/>
      <c r="D328" s="1"/>
      <c r="E328" s="1"/>
      <c r="F328" s="1"/>
      <c r="G328" s="1"/>
      <c r="H328" s="1"/>
      <c r="I328" s="1"/>
      <c r="J328" s="1"/>
      <c r="K328" s="1"/>
      <c r="L328" s="1"/>
    </row>
    <row r="329" spans="1:12" x14ac:dyDescent="0.2">
      <c r="A329" s="1"/>
      <c r="B329" s="1"/>
      <c r="C329" s="17"/>
      <c r="D329" s="1"/>
      <c r="E329" s="1"/>
      <c r="F329" s="1"/>
      <c r="G329" s="1"/>
      <c r="H329" s="1"/>
      <c r="I329" s="1"/>
      <c r="J329" s="1"/>
      <c r="K329" s="1"/>
      <c r="L329" s="1"/>
    </row>
    <row r="330" spans="1:12" x14ac:dyDescent="0.2">
      <c r="A330" s="1"/>
      <c r="B330" s="1"/>
      <c r="C330" s="17"/>
      <c r="D330" s="1"/>
      <c r="E330" s="1"/>
      <c r="F330" s="1"/>
      <c r="G330" s="1"/>
      <c r="H330" s="1"/>
      <c r="I330" s="1"/>
      <c r="J330" s="1"/>
      <c r="K330" s="1"/>
      <c r="L330" s="1"/>
    </row>
    <row r="331" spans="1:12" x14ac:dyDescent="0.2">
      <c r="A331" s="1"/>
      <c r="B331" s="1"/>
      <c r="C331" s="17"/>
      <c r="D331" s="1"/>
      <c r="E331" s="1"/>
      <c r="F331" s="1"/>
      <c r="G331" s="1"/>
      <c r="H331" s="1"/>
      <c r="I331" s="1"/>
      <c r="J331" s="1"/>
      <c r="K331" s="1"/>
      <c r="L331" s="1"/>
    </row>
    <row r="332" spans="1:12" x14ac:dyDescent="0.2">
      <c r="A332" s="1"/>
      <c r="B332" s="1"/>
      <c r="C332" s="17"/>
      <c r="D332" s="1"/>
      <c r="E332" s="1"/>
      <c r="F332" s="1"/>
      <c r="G332" s="1"/>
      <c r="H332" s="1"/>
      <c r="I332" s="1"/>
      <c r="J332" s="1"/>
      <c r="K332" s="1"/>
      <c r="L332" s="1"/>
    </row>
    <row r="333" spans="1:12" x14ac:dyDescent="0.2">
      <c r="A333" s="1"/>
      <c r="B333" s="1"/>
      <c r="C333" s="17"/>
      <c r="D333" s="1"/>
      <c r="E333" s="1"/>
      <c r="F333" s="1"/>
      <c r="G333" s="1"/>
      <c r="H333" s="1"/>
      <c r="I333" s="1"/>
      <c r="J333" s="1"/>
      <c r="K333" s="1"/>
      <c r="L333" s="1"/>
    </row>
    <row r="334" spans="1:12" x14ac:dyDescent="0.2">
      <c r="A334" s="1"/>
      <c r="B334" s="1"/>
      <c r="C334" s="17"/>
      <c r="D334" s="1"/>
      <c r="E334" s="1"/>
      <c r="F334" s="1"/>
      <c r="G334" s="1"/>
      <c r="H334" s="1"/>
      <c r="I334" s="1"/>
      <c r="J334" s="1"/>
      <c r="K334" s="1"/>
      <c r="L334" s="1"/>
    </row>
    <row r="335" spans="1:12" x14ac:dyDescent="0.2">
      <c r="A335" s="1"/>
      <c r="B335" s="1"/>
      <c r="C335" s="17"/>
      <c r="D335" s="1"/>
      <c r="E335" s="1"/>
      <c r="F335" s="1"/>
      <c r="G335" s="1"/>
      <c r="H335" s="1"/>
      <c r="I335" s="1"/>
      <c r="J335" s="1"/>
      <c r="K335" s="1"/>
      <c r="L335" s="1"/>
    </row>
    <row r="336" spans="1:12" x14ac:dyDescent="0.2">
      <c r="A336" s="1"/>
      <c r="B336" s="1"/>
      <c r="C336" s="17"/>
      <c r="D336" s="1"/>
      <c r="E336" s="1"/>
      <c r="F336" s="1"/>
      <c r="G336" s="1"/>
      <c r="H336" s="1"/>
      <c r="I336" s="1"/>
      <c r="J336" s="1"/>
      <c r="K336" s="1"/>
      <c r="L336" s="1"/>
    </row>
    <row r="337" spans="1:12" x14ac:dyDescent="0.2">
      <c r="A337" s="1"/>
      <c r="B337" s="1"/>
      <c r="C337" s="17"/>
      <c r="D337" s="1"/>
      <c r="E337" s="1"/>
      <c r="F337" s="1"/>
      <c r="G337" s="1"/>
      <c r="H337" s="1"/>
      <c r="I337" s="1"/>
      <c r="J337" s="1"/>
      <c r="K337" s="1"/>
      <c r="L337" s="1"/>
    </row>
    <row r="338" spans="1:12" x14ac:dyDescent="0.2">
      <c r="A338" s="1"/>
      <c r="B338" s="1"/>
      <c r="C338" s="17"/>
      <c r="D338" s="1"/>
      <c r="E338" s="1"/>
      <c r="F338" s="1"/>
      <c r="G338" s="1"/>
      <c r="H338" s="1"/>
      <c r="I338" s="1"/>
      <c r="J338" s="1"/>
      <c r="K338" s="1"/>
      <c r="L338" s="1"/>
    </row>
    <row r="339" spans="1:12" x14ac:dyDescent="0.2">
      <c r="A339" s="1"/>
      <c r="B339" s="1"/>
      <c r="C339" s="17"/>
      <c r="D339" s="1"/>
      <c r="E339" s="1"/>
      <c r="F339" s="1"/>
      <c r="G339" s="1"/>
      <c r="H339" s="1"/>
      <c r="I339" s="1"/>
      <c r="J339" s="1"/>
      <c r="K339" s="1"/>
      <c r="L339" s="1"/>
    </row>
    <row r="340" spans="1:12" x14ac:dyDescent="0.2">
      <c r="A340" s="1"/>
      <c r="B340" s="1"/>
      <c r="C340" s="17"/>
      <c r="D340" s="1"/>
      <c r="E340" s="1"/>
      <c r="F340" s="1"/>
      <c r="G340" s="1"/>
      <c r="H340" s="1"/>
      <c r="I340" s="1"/>
      <c r="J340" s="1"/>
      <c r="K340" s="1"/>
      <c r="L340" s="1"/>
    </row>
    <row r="341" spans="1:12" x14ac:dyDescent="0.2">
      <c r="A341" s="1"/>
      <c r="B341" s="1"/>
      <c r="C341" s="17"/>
      <c r="D341" s="1"/>
      <c r="E341" s="1"/>
      <c r="F341" s="1"/>
      <c r="G341" s="1"/>
      <c r="H341" s="1"/>
      <c r="I341" s="1"/>
      <c r="J341" s="1"/>
      <c r="K341" s="1"/>
      <c r="L341" s="1"/>
    </row>
    <row r="342" spans="1:12" x14ac:dyDescent="0.2">
      <c r="A342" s="1"/>
      <c r="B342" s="1"/>
      <c r="C342" s="17"/>
      <c r="D342" s="1"/>
      <c r="E342" s="1"/>
      <c r="F342" s="1"/>
      <c r="G342" s="1"/>
      <c r="H342" s="1"/>
      <c r="I342" s="1"/>
      <c r="J342" s="1"/>
      <c r="K342" s="1"/>
      <c r="L342" s="1"/>
    </row>
    <row r="343" spans="1:12" x14ac:dyDescent="0.2">
      <c r="A343" s="1"/>
      <c r="B343" s="1"/>
      <c r="C343" s="17"/>
      <c r="D343" s="1"/>
      <c r="E343" s="1"/>
      <c r="F343" s="1"/>
      <c r="G343" s="1"/>
      <c r="H343" s="1"/>
      <c r="I343" s="1"/>
      <c r="J343" s="1"/>
      <c r="K343" s="1"/>
      <c r="L343" s="1"/>
    </row>
    <row r="344" spans="1:12" x14ac:dyDescent="0.2">
      <c r="A344" s="1"/>
      <c r="B344" s="1"/>
      <c r="C344" s="17"/>
      <c r="D344" s="1"/>
      <c r="E344" s="1"/>
      <c r="F344" s="1"/>
      <c r="G344" s="1"/>
      <c r="H344" s="1"/>
      <c r="I344" s="1"/>
      <c r="J344" s="1"/>
      <c r="K344" s="1"/>
      <c r="L344" s="1"/>
    </row>
    <row r="345" spans="1:12" x14ac:dyDescent="0.2">
      <c r="A345" s="1"/>
      <c r="B345" s="1"/>
      <c r="C345" s="17"/>
      <c r="D345" s="1"/>
      <c r="E345" s="1"/>
      <c r="F345" s="1"/>
      <c r="G345" s="1"/>
      <c r="H345" s="1"/>
      <c r="I345" s="1"/>
      <c r="J345" s="1"/>
      <c r="K345" s="1"/>
      <c r="L345" s="1"/>
    </row>
    <row r="346" spans="1:12" x14ac:dyDescent="0.2">
      <c r="A346" s="1"/>
      <c r="B346" s="1"/>
      <c r="C346" s="17"/>
      <c r="D346" s="1"/>
      <c r="E346" s="1"/>
      <c r="F346" s="1"/>
      <c r="G346" s="1"/>
      <c r="H346" s="1"/>
      <c r="I346" s="1"/>
      <c r="J346" s="1"/>
      <c r="K346" s="1"/>
      <c r="L346" s="1"/>
    </row>
    <row r="347" spans="1:12" x14ac:dyDescent="0.2">
      <c r="A347" s="1"/>
      <c r="B347" s="1"/>
      <c r="C347" s="17"/>
      <c r="D347" s="1"/>
      <c r="E347" s="1"/>
      <c r="F347" s="1"/>
      <c r="G347" s="1"/>
      <c r="H347" s="1"/>
      <c r="I347" s="1"/>
      <c r="J347" s="1"/>
      <c r="K347" s="1"/>
      <c r="L347" s="1"/>
    </row>
    <row r="348" spans="1:12" x14ac:dyDescent="0.2">
      <c r="A348" s="1"/>
      <c r="B348" s="1"/>
      <c r="C348" s="17"/>
      <c r="D348" s="1"/>
      <c r="E348" s="1"/>
      <c r="F348" s="1"/>
      <c r="G348" s="1"/>
      <c r="H348" s="1"/>
      <c r="I348" s="1"/>
      <c r="J348" s="1"/>
      <c r="K348" s="1"/>
      <c r="L348" s="1"/>
    </row>
    <row r="349" spans="1:12" x14ac:dyDescent="0.2">
      <c r="A349" s="1"/>
      <c r="B349" s="1"/>
      <c r="C349" s="17"/>
      <c r="D349" s="1"/>
      <c r="E349" s="1"/>
      <c r="F349" s="1"/>
      <c r="G349" s="1"/>
      <c r="H349" s="1"/>
      <c r="I349" s="1"/>
      <c r="J349" s="1"/>
      <c r="K349" s="1"/>
      <c r="L349" s="1"/>
    </row>
    <row r="350" spans="1:12" x14ac:dyDescent="0.2">
      <c r="A350" s="1"/>
      <c r="B350" s="1"/>
      <c r="C350" s="17"/>
      <c r="D350" s="1"/>
      <c r="E350" s="1"/>
      <c r="F350" s="1"/>
      <c r="G350" s="1"/>
      <c r="H350" s="1"/>
      <c r="I350" s="1"/>
      <c r="J350" s="1"/>
      <c r="K350" s="1"/>
      <c r="L350" s="1"/>
    </row>
    <row r="351" spans="1:12" x14ac:dyDescent="0.2">
      <c r="A351" s="1"/>
      <c r="B351" s="1"/>
      <c r="C351" s="17"/>
      <c r="D351" s="1"/>
      <c r="E351" s="1"/>
      <c r="F351" s="1"/>
      <c r="G351" s="1"/>
      <c r="H351" s="1"/>
      <c r="I351" s="1"/>
      <c r="J351" s="1"/>
      <c r="K351" s="1"/>
      <c r="L351" s="1"/>
    </row>
    <row r="352" spans="1:12" x14ac:dyDescent="0.2">
      <c r="A352" s="1"/>
      <c r="B352" s="1"/>
      <c r="C352" s="17"/>
      <c r="D352" s="1"/>
      <c r="E352" s="1"/>
      <c r="F352" s="1"/>
      <c r="G352" s="1"/>
      <c r="H352" s="1"/>
      <c r="I352" s="1"/>
      <c r="J352" s="1"/>
      <c r="K352" s="1"/>
      <c r="L352" s="1"/>
    </row>
    <row r="353" spans="1:12" x14ac:dyDescent="0.2">
      <c r="A353" s="1"/>
      <c r="B353" s="1"/>
      <c r="C353" s="17"/>
      <c r="D353" s="1"/>
      <c r="E353" s="1"/>
      <c r="F353" s="1"/>
      <c r="G353" s="1"/>
      <c r="H353" s="1"/>
      <c r="I353" s="1"/>
      <c r="J353" s="1"/>
      <c r="K353" s="1"/>
      <c r="L353" s="1"/>
    </row>
    <row r="354" spans="1:12" x14ac:dyDescent="0.2">
      <c r="A354" s="1"/>
      <c r="B354" s="1"/>
      <c r="C354" s="17"/>
      <c r="D354" s="1"/>
      <c r="E354" s="1"/>
      <c r="F354" s="1"/>
      <c r="G354" s="1"/>
      <c r="H354" s="1"/>
      <c r="I354" s="1"/>
      <c r="J354" s="1"/>
      <c r="K354" s="1"/>
      <c r="L354" s="1"/>
    </row>
    <row r="355" spans="1:12" x14ac:dyDescent="0.2">
      <c r="A355" s="1"/>
      <c r="B355" s="1"/>
      <c r="C355" s="17"/>
      <c r="D355" s="1"/>
      <c r="E355" s="1"/>
      <c r="F355" s="1"/>
      <c r="G355" s="1"/>
      <c r="H355" s="1"/>
      <c r="I355" s="1"/>
      <c r="J355" s="1"/>
      <c r="K355" s="1"/>
      <c r="L355" s="1"/>
    </row>
    <row r="356" spans="1:12" x14ac:dyDescent="0.2">
      <c r="A356" s="1"/>
      <c r="B356" s="1"/>
      <c r="C356" s="17"/>
      <c r="D356" s="1"/>
      <c r="E356" s="1"/>
      <c r="F356" s="1"/>
      <c r="G356" s="1"/>
      <c r="H356" s="1"/>
      <c r="I356" s="1"/>
      <c r="J356" s="1"/>
      <c r="K356" s="1"/>
      <c r="L356" s="1"/>
    </row>
    <row r="357" spans="1:12" x14ac:dyDescent="0.2">
      <c r="A357" s="1"/>
      <c r="B357" s="1"/>
      <c r="C357" s="17"/>
      <c r="D357" s="1"/>
      <c r="E357" s="1"/>
      <c r="F357" s="1"/>
      <c r="G357" s="1"/>
      <c r="H357" s="1"/>
      <c r="I357" s="1"/>
      <c r="J357" s="1"/>
      <c r="K357" s="1"/>
      <c r="L357" s="1"/>
    </row>
    <row r="358" spans="1:12" x14ac:dyDescent="0.2">
      <c r="A358" s="1"/>
      <c r="B358" s="1"/>
      <c r="C358" s="17"/>
      <c r="D358" s="1"/>
      <c r="E358" s="1"/>
      <c r="F358" s="1"/>
      <c r="G358" s="1"/>
      <c r="H358" s="1"/>
      <c r="I358" s="1"/>
      <c r="J358" s="1"/>
      <c r="K358" s="1"/>
      <c r="L358" s="1"/>
    </row>
    <row r="359" spans="1:12" x14ac:dyDescent="0.2">
      <c r="A359" s="1"/>
      <c r="B359" s="1"/>
      <c r="C359" s="17"/>
      <c r="D359" s="1"/>
      <c r="E359" s="1"/>
      <c r="F359" s="1"/>
      <c r="G359" s="1"/>
      <c r="H359" s="1"/>
      <c r="I359" s="1"/>
      <c r="J359" s="1"/>
      <c r="K359" s="1"/>
      <c r="L359" s="1"/>
    </row>
    <row r="360" spans="1:12" x14ac:dyDescent="0.2">
      <c r="A360" s="1"/>
      <c r="B360" s="1"/>
      <c r="C360" s="17"/>
      <c r="D360" s="1"/>
      <c r="E360" s="1"/>
      <c r="F360" s="1"/>
      <c r="G360" s="1"/>
      <c r="H360" s="1"/>
      <c r="I360" s="1"/>
      <c r="J360" s="1"/>
      <c r="K360" s="1"/>
      <c r="L360" s="1"/>
    </row>
    <row r="361" spans="1:12" x14ac:dyDescent="0.2">
      <c r="A361" s="1"/>
      <c r="B361" s="1"/>
      <c r="C361" s="17"/>
      <c r="D361" s="1"/>
      <c r="E361" s="1"/>
      <c r="F361" s="1"/>
      <c r="G361" s="1"/>
      <c r="H361" s="1"/>
      <c r="I361" s="1"/>
      <c r="J361" s="1"/>
      <c r="K361" s="1"/>
      <c r="L361" s="1"/>
    </row>
    <row r="362" spans="1:12" x14ac:dyDescent="0.2">
      <c r="A362" s="1"/>
      <c r="B362" s="1"/>
      <c r="C362" s="17"/>
      <c r="D362" s="1"/>
      <c r="E362" s="1"/>
      <c r="F362" s="1"/>
      <c r="G362" s="1"/>
      <c r="H362" s="1"/>
      <c r="I362" s="1"/>
      <c r="J362" s="1"/>
      <c r="K362" s="1"/>
      <c r="L362" s="1"/>
    </row>
    <row r="363" spans="1:12" x14ac:dyDescent="0.2">
      <c r="A363" s="1"/>
      <c r="B363" s="1"/>
      <c r="C363" s="17"/>
      <c r="D363" s="1"/>
      <c r="E363" s="1"/>
      <c r="F363" s="1"/>
      <c r="G363" s="1"/>
      <c r="H363" s="1"/>
      <c r="I363" s="1"/>
      <c r="J363" s="1"/>
      <c r="K363" s="1"/>
      <c r="L363" s="1"/>
    </row>
    <row r="364" spans="1:12" x14ac:dyDescent="0.2">
      <c r="A364" s="1"/>
      <c r="B364" s="1"/>
      <c r="C364" s="17"/>
      <c r="D364" s="1"/>
      <c r="E364" s="1"/>
      <c r="F364" s="1"/>
      <c r="G364" s="1"/>
      <c r="H364" s="1"/>
      <c r="I364" s="1"/>
      <c r="J364" s="1"/>
      <c r="K364" s="1"/>
      <c r="L364" s="1"/>
    </row>
    <row r="365" spans="1:12" x14ac:dyDescent="0.2">
      <c r="A365" s="1"/>
      <c r="B365" s="1"/>
      <c r="C365" s="17"/>
      <c r="D365" s="1"/>
      <c r="E365" s="1"/>
      <c r="F365" s="1"/>
      <c r="G365" s="1"/>
      <c r="H365" s="1"/>
      <c r="I365" s="1"/>
      <c r="J365" s="1"/>
      <c r="K365" s="1"/>
      <c r="L365" s="1"/>
    </row>
    <row r="366" spans="1:12" x14ac:dyDescent="0.2">
      <c r="A366" s="1"/>
      <c r="B366" s="1"/>
      <c r="C366" s="17"/>
      <c r="D366" s="1"/>
      <c r="E366" s="1"/>
      <c r="F366" s="1"/>
      <c r="G366" s="1"/>
      <c r="H366" s="1"/>
      <c r="I366" s="1"/>
      <c r="J366" s="1"/>
      <c r="K366" s="1"/>
      <c r="L366" s="1"/>
    </row>
    <row r="367" spans="1:12" x14ac:dyDescent="0.2">
      <c r="A367" s="1"/>
      <c r="B367" s="1"/>
      <c r="C367" s="17"/>
      <c r="D367" s="1"/>
      <c r="E367" s="1"/>
      <c r="F367" s="1"/>
      <c r="G367" s="1"/>
      <c r="H367" s="1"/>
      <c r="I367" s="1"/>
      <c r="J367" s="1"/>
      <c r="K367" s="1"/>
      <c r="L367" s="1"/>
    </row>
    <row r="368" spans="1:12" x14ac:dyDescent="0.2">
      <c r="A368" s="1"/>
      <c r="B368" s="1"/>
      <c r="C368" s="17"/>
      <c r="D368" s="1"/>
      <c r="E368" s="1"/>
      <c r="F368" s="1"/>
      <c r="G368" s="1"/>
      <c r="H368" s="1"/>
      <c r="I368" s="1"/>
      <c r="J368" s="1"/>
      <c r="K368" s="1"/>
      <c r="L368" s="1"/>
    </row>
    <row r="369" spans="1:12" x14ac:dyDescent="0.2">
      <c r="A369" s="1"/>
      <c r="B369" s="1"/>
      <c r="C369" s="17"/>
      <c r="D369" s="1"/>
      <c r="E369" s="1"/>
      <c r="F369" s="1"/>
      <c r="G369" s="1"/>
      <c r="H369" s="1"/>
      <c r="I369" s="1"/>
      <c r="J369" s="1"/>
      <c r="K369" s="1"/>
      <c r="L369" s="1"/>
    </row>
    <row r="370" spans="1:12" x14ac:dyDescent="0.2">
      <c r="A370" s="1"/>
      <c r="B370" s="1"/>
      <c r="C370" s="17"/>
      <c r="D370" s="1"/>
      <c r="E370" s="1"/>
      <c r="F370" s="1"/>
      <c r="G370" s="1"/>
      <c r="H370" s="1"/>
      <c r="I370" s="1"/>
      <c r="J370" s="1"/>
      <c r="K370" s="1"/>
      <c r="L370" s="1"/>
    </row>
    <row r="371" spans="1:12" x14ac:dyDescent="0.2">
      <c r="A371" s="1"/>
      <c r="B371" s="1"/>
      <c r="C371" s="17"/>
      <c r="D371" s="1"/>
      <c r="E371" s="1"/>
      <c r="F371" s="1"/>
      <c r="G371" s="1"/>
      <c r="H371" s="1"/>
      <c r="I371" s="1"/>
      <c r="J371" s="1"/>
      <c r="K371" s="1"/>
      <c r="L371" s="1"/>
    </row>
    <row r="372" spans="1:12" x14ac:dyDescent="0.2">
      <c r="A372" s="1"/>
      <c r="B372" s="1"/>
      <c r="C372" s="17"/>
      <c r="D372" s="1"/>
      <c r="E372" s="1"/>
      <c r="F372" s="1"/>
      <c r="G372" s="1"/>
      <c r="H372" s="1"/>
      <c r="I372" s="1"/>
      <c r="J372" s="1"/>
      <c r="K372" s="1"/>
      <c r="L372" s="1"/>
    </row>
    <row r="373" spans="1:12" x14ac:dyDescent="0.2">
      <c r="A373" s="1"/>
      <c r="B373" s="1"/>
      <c r="C373" s="17"/>
      <c r="D373" s="1"/>
      <c r="E373" s="1"/>
      <c r="F373" s="1"/>
      <c r="G373" s="1"/>
      <c r="H373" s="1"/>
      <c r="I373" s="1"/>
      <c r="J373" s="1"/>
      <c r="K373" s="1"/>
      <c r="L373" s="1"/>
    </row>
    <row r="374" spans="1:12" x14ac:dyDescent="0.2">
      <c r="A374" s="1"/>
      <c r="B374" s="1"/>
      <c r="C374" s="17"/>
      <c r="D374" s="1"/>
      <c r="E374" s="1"/>
      <c r="F374" s="1"/>
      <c r="G374" s="1"/>
      <c r="H374" s="1"/>
      <c r="I374" s="1"/>
      <c r="J374" s="1"/>
      <c r="K374" s="1"/>
      <c r="L374" s="1"/>
    </row>
    <row r="375" spans="1:12" x14ac:dyDescent="0.2">
      <c r="A375" s="1"/>
      <c r="B375" s="1"/>
      <c r="C375" s="17"/>
      <c r="D375" s="1"/>
      <c r="E375" s="1"/>
      <c r="F375" s="1"/>
      <c r="G375" s="1"/>
      <c r="H375" s="1"/>
      <c r="I375" s="1"/>
      <c r="J375" s="1"/>
      <c r="K375" s="1"/>
      <c r="L375" s="1"/>
    </row>
    <row r="376" spans="1:12" x14ac:dyDescent="0.2">
      <c r="A376" s="1"/>
      <c r="B376" s="1"/>
      <c r="C376" s="17"/>
      <c r="D376" s="1"/>
      <c r="E376" s="1"/>
      <c r="F376" s="1"/>
      <c r="G376" s="1"/>
      <c r="H376" s="1"/>
      <c r="I376" s="1"/>
      <c r="J376" s="1"/>
      <c r="K376" s="1"/>
      <c r="L376" s="1"/>
    </row>
    <row r="377" spans="1:12" x14ac:dyDescent="0.2">
      <c r="A377" s="1"/>
      <c r="B377" s="1"/>
      <c r="C377" s="17"/>
      <c r="D377" s="1"/>
      <c r="E377" s="1"/>
      <c r="F377" s="1"/>
      <c r="G377" s="1"/>
      <c r="H377" s="1"/>
      <c r="I377" s="1"/>
      <c r="J377" s="1"/>
      <c r="K377" s="1"/>
      <c r="L377" s="1"/>
    </row>
    <row r="378" spans="1:12" x14ac:dyDescent="0.2">
      <c r="A378" s="1"/>
      <c r="B378" s="1"/>
      <c r="C378" s="17"/>
      <c r="D378" s="1"/>
      <c r="E378" s="1"/>
      <c r="F378" s="1"/>
      <c r="G378" s="1"/>
      <c r="H378" s="1"/>
      <c r="I378" s="1"/>
      <c r="J378" s="1"/>
      <c r="K378" s="1"/>
      <c r="L378" s="1"/>
    </row>
    <row r="379" spans="1:12" x14ac:dyDescent="0.2">
      <c r="A379" s="1"/>
      <c r="B379" s="1"/>
      <c r="C379" s="17"/>
      <c r="D379" s="1"/>
      <c r="E379" s="1"/>
      <c r="F379" s="1"/>
      <c r="G379" s="1"/>
      <c r="H379" s="1"/>
      <c r="I379" s="1"/>
      <c r="J379" s="1"/>
      <c r="K379" s="1"/>
      <c r="L379" s="1"/>
    </row>
    <row r="380" spans="1:12" x14ac:dyDescent="0.2">
      <c r="A380" s="1"/>
      <c r="B380" s="1"/>
      <c r="C380" s="17"/>
      <c r="D380" s="1"/>
      <c r="E380" s="1"/>
      <c r="F380" s="1"/>
      <c r="G380" s="1"/>
      <c r="H380" s="1"/>
      <c r="I380" s="1"/>
      <c r="J380" s="1"/>
      <c r="K380" s="1"/>
      <c r="L380" s="1"/>
    </row>
    <row r="381" spans="1:12" x14ac:dyDescent="0.2">
      <c r="A381" s="1"/>
      <c r="B381" s="1"/>
      <c r="C381" s="17"/>
      <c r="D381" s="1"/>
      <c r="E381" s="1"/>
      <c r="F381" s="1"/>
      <c r="G381" s="1"/>
      <c r="H381" s="1"/>
      <c r="I381" s="1"/>
      <c r="J381" s="1"/>
      <c r="K381" s="1"/>
      <c r="L381" s="1"/>
    </row>
    <row r="382" spans="1:12" x14ac:dyDescent="0.2">
      <c r="A382" s="1"/>
      <c r="B382" s="1"/>
      <c r="C382" s="17"/>
      <c r="D382" s="1"/>
      <c r="E382" s="1"/>
      <c r="F382" s="1"/>
      <c r="G382" s="1"/>
      <c r="H382" s="1"/>
      <c r="I382" s="1"/>
      <c r="J382" s="1"/>
      <c r="K382" s="1"/>
      <c r="L382" s="1"/>
    </row>
    <row r="383" spans="1:12" x14ac:dyDescent="0.2">
      <c r="A383" s="1"/>
      <c r="B383" s="1"/>
      <c r="C383" s="17"/>
      <c r="D383" s="1"/>
      <c r="E383" s="1"/>
      <c r="F383" s="1"/>
      <c r="G383" s="1"/>
      <c r="H383" s="1"/>
      <c r="I383" s="1"/>
      <c r="J383" s="1"/>
      <c r="K383" s="1"/>
      <c r="L383" s="1"/>
    </row>
    <row r="384" spans="1:12" x14ac:dyDescent="0.2">
      <c r="A384" s="1"/>
      <c r="B384" s="1"/>
      <c r="C384" s="17"/>
      <c r="D384" s="1"/>
      <c r="E384" s="1"/>
      <c r="F384" s="1"/>
      <c r="G384" s="1"/>
      <c r="H384" s="1"/>
      <c r="I384" s="1"/>
      <c r="J384" s="1"/>
      <c r="K384" s="1"/>
      <c r="L384" s="1"/>
    </row>
    <row r="385" spans="1:12" x14ac:dyDescent="0.2">
      <c r="A385" s="1"/>
      <c r="B385" s="1"/>
      <c r="C385" s="17"/>
      <c r="D385" s="1"/>
      <c r="E385" s="1"/>
      <c r="F385" s="1"/>
      <c r="G385" s="1"/>
      <c r="H385" s="1"/>
      <c r="I385" s="1"/>
      <c r="J385" s="1"/>
      <c r="K385" s="1"/>
      <c r="L385" s="1"/>
    </row>
    <row r="386" spans="1:12" x14ac:dyDescent="0.2">
      <c r="A386" s="1"/>
      <c r="B386" s="1"/>
      <c r="C386" s="17"/>
      <c r="D386" s="1"/>
      <c r="E386" s="1"/>
      <c r="F386" s="1"/>
      <c r="G386" s="1"/>
      <c r="H386" s="1"/>
      <c r="I386" s="1"/>
      <c r="J386" s="1"/>
      <c r="K386" s="1"/>
      <c r="L386" s="1"/>
    </row>
    <row r="387" spans="1:12" x14ac:dyDescent="0.2">
      <c r="A387" s="1"/>
      <c r="B387" s="1"/>
      <c r="C387" s="17"/>
      <c r="D387" s="1"/>
      <c r="E387" s="1"/>
      <c r="F387" s="1"/>
      <c r="G387" s="1"/>
      <c r="H387" s="1"/>
      <c r="I387" s="1"/>
      <c r="J387" s="1"/>
      <c r="K387" s="1"/>
      <c r="L387" s="1"/>
    </row>
    <row r="388" spans="1:12" x14ac:dyDescent="0.2">
      <c r="A388" s="1"/>
      <c r="B388" s="1"/>
      <c r="C388" s="17"/>
      <c r="D388" s="1"/>
      <c r="E388" s="1"/>
      <c r="F388" s="1"/>
      <c r="G388" s="1"/>
      <c r="H388" s="1"/>
      <c r="I388" s="1"/>
      <c r="J388" s="1"/>
      <c r="K388" s="1"/>
      <c r="L388" s="1"/>
    </row>
    <row r="389" spans="1:12" x14ac:dyDescent="0.2">
      <c r="A389" s="1"/>
      <c r="B389" s="1"/>
      <c r="C389" s="17"/>
      <c r="D389" s="1"/>
      <c r="E389" s="1"/>
      <c r="F389" s="1"/>
      <c r="G389" s="1"/>
      <c r="H389" s="1"/>
      <c r="I389" s="1"/>
      <c r="J389" s="1"/>
      <c r="K389" s="1"/>
      <c r="L389" s="1"/>
    </row>
    <row r="390" spans="1:12" x14ac:dyDescent="0.2">
      <c r="A390" s="1"/>
      <c r="B390" s="1"/>
      <c r="C390" s="17"/>
      <c r="D390" s="1"/>
      <c r="E390" s="1"/>
      <c r="F390" s="1"/>
      <c r="G390" s="1"/>
      <c r="H390" s="1"/>
      <c r="I390" s="1"/>
      <c r="J390" s="1"/>
      <c r="K390" s="1"/>
      <c r="L390" s="1"/>
    </row>
    <row r="391" spans="1:12" x14ac:dyDescent="0.2">
      <c r="A391" s="1"/>
      <c r="B391" s="1"/>
      <c r="C391" s="17"/>
      <c r="D391" s="1"/>
      <c r="E391" s="1"/>
      <c r="F391" s="1"/>
      <c r="G391" s="1"/>
      <c r="H391" s="1"/>
      <c r="I391" s="1"/>
      <c r="J391" s="1"/>
      <c r="K391" s="1"/>
      <c r="L391" s="1"/>
    </row>
    <row r="392" spans="1:12" x14ac:dyDescent="0.2">
      <c r="A392" s="1"/>
      <c r="B392" s="1"/>
      <c r="C392" s="17"/>
      <c r="D392" s="1"/>
      <c r="E392" s="1"/>
      <c r="F392" s="1"/>
      <c r="G392" s="1"/>
      <c r="H392" s="1"/>
      <c r="I392" s="1"/>
      <c r="J392" s="1"/>
      <c r="K392" s="1"/>
      <c r="L392" s="1"/>
    </row>
    <row r="393" spans="1:12" x14ac:dyDescent="0.2">
      <c r="A393" s="1"/>
      <c r="B393" s="1"/>
      <c r="C393" s="17"/>
      <c r="D393" s="1"/>
      <c r="E393" s="1"/>
      <c r="F393" s="1"/>
      <c r="G393" s="1"/>
      <c r="H393" s="1"/>
      <c r="I393" s="1"/>
      <c r="J393" s="1"/>
      <c r="K393" s="1"/>
      <c r="L393" s="1"/>
    </row>
    <row r="394" spans="1:12" x14ac:dyDescent="0.2">
      <c r="A394" s="1"/>
      <c r="B394" s="1"/>
      <c r="C394" s="17"/>
      <c r="D394" s="1"/>
      <c r="E394" s="1"/>
      <c r="F394" s="1"/>
      <c r="G394" s="1"/>
      <c r="H394" s="1"/>
      <c r="I394" s="1"/>
      <c r="J394" s="1"/>
      <c r="K394" s="1"/>
      <c r="L394" s="1"/>
    </row>
    <row r="395" spans="1:12" x14ac:dyDescent="0.2">
      <c r="A395" s="1"/>
      <c r="B395" s="1"/>
      <c r="C395" s="17"/>
      <c r="D395" s="1"/>
      <c r="E395" s="1"/>
      <c r="F395" s="1"/>
      <c r="G395" s="1"/>
      <c r="H395" s="1"/>
      <c r="I395" s="1"/>
      <c r="J395" s="1"/>
      <c r="K395" s="1"/>
      <c r="L395" s="1"/>
    </row>
    <row r="396" spans="1:12" x14ac:dyDescent="0.2">
      <c r="A396" s="1"/>
      <c r="B396" s="1"/>
      <c r="C396" s="17"/>
      <c r="D396" s="1"/>
      <c r="E396" s="1"/>
      <c r="F396" s="1"/>
      <c r="G396" s="1"/>
      <c r="H396" s="1"/>
      <c r="I396" s="1"/>
      <c r="J396" s="1"/>
      <c r="K396" s="1"/>
      <c r="L396" s="1"/>
    </row>
    <row r="397" spans="1:12" x14ac:dyDescent="0.2">
      <c r="A397" s="1"/>
      <c r="B397" s="1"/>
      <c r="C397" s="17"/>
      <c r="D397" s="1"/>
      <c r="E397" s="1"/>
      <c r="F397" s="1"/>
      <c r="G397" s="1"/>
      <c r="H397" s="1"/>
      <c r="I397" s="1"/>
      <c r="J397" s="1"/>
      <c r="K397" s="1"/>
      <c r="L397" s="1"/>
    </row>
    <row r="398" spans="1:12" x14ac:dyDescent="0.2">
      <c r="A398" s="1"/>
      <c r="B398" s="1"/>
      <c r="C398" s="17"/>
      <c r="D398" s="1"/>
      <c r="E398" s="1"/>
      <c r="F398" s="1"/>
      <c r="G398" s="1"/>
      <c r="H398" s="1"/>
      <c r="I398" s="1"/>
      <c r="J398" s="1"/>
      <c r="K398" s="1"/>
      <c r="L398" s="1"/>
    </row>
    <row r="399" spans="1:12" x14ac:dyDescent="0.2">
      <c r="A399" s="1"/>
      <c r="B399" s="1"/>
      <c r="C399" s="17"/>
      <c r="D399" s="1"/>
      <c r="E399" s="1"/>
      <c r="F399" s="1"/>
      <c r="G399" s="1"/>
      <c r="H399" s="1"/>
      <c r="I399" s="1"/>
      <c r="J399" s="1"/>
      <c r="K399" s="1"/>
      <c r="L399" s="1"/>
    </row>
    <row r="400" spans="1:12" x14ac:dyDescent="0.2">
      <c r="A400" s="1"/>
      <c r="B400" s="1"/>
      <c r="C400" s="17"/>
      <c r="D400" s="1"/>
      <c r="E400" s="1"/>
      <c r="F400" s="1"/>
      <c r="G400" s="1"/>
      <c r="H400" s="1"/>
      <c r="I400" s="1"/>
      <c r="J400" s="1"/>
      <c r="K400" s="1"/>
      <c r="L400" s="1"/>
    </row>
    <row r="401" spans="1:12" x14ac:dyDescent="0.2">
      <c r="A401" s="1"/>
      <c r="B401" s="1"/>
      <c r="C401" s="17"/>
      <c r="D401" s="1"/>
      <c r="E401" s="1"/>
      <c r="F401" s="1"/>
      <c r="G401" s="1"/>
      <c r="H401" s="1"/>
      <c r="I401" s="1"/>
      <c r="J401" s="1"/>
      <c r="K401" s="1"/>
      <c r="L401" s="1"/>
    </row>
    <row r="402" spans="1:12" x14ac:dyDescent="0.2">
      <c r="A402" s="1"/>
      <c r="B402" s="1"/>
      <c r="C402" s="17"/>
      <c r="D402" s="1"/>
      <c r="E402" s="1"/>
      <c r="F402" s="1"/>
      <c r="G402" s="1"/>
      <c r="H402" s="1"/>
      <c r="I402" s="1"/>
      <c r="J402" s="1"/>
      <c r="K402" s="1"/>
      <c r="L402" s="1"/>
    </row>
    <row r="403" spans="1:12" x14ac:dyDescent="0.2">
      <c r="A403" s="1"/>
      <c r="B403" s="1"/>
      <c r="C403" s="17"/>
      <c r="D403" s="1"/>
      <c r="E403" s="1"/>
      <c r="F403" s="1"/>
      <c r="G403" s="1"/>
      <c r="H403" s="1"/>
      <c r="I403" s="1"/>
      <c r="J403" s="1"/>
      <c r="K403" s="1"/>
      <c r="L403" s="1"/>
    </row>
    <row r="404" spans="1:12" x14ac:dyDescent="0.2">
      <c r="A404" s="1"/>
      <c r="B404" s="1"/>
      <c r="C404" s="17"/>
      <c r="D404" s="1"/>
      <c r="E404" s="1"/>
      <c r="F404" s="1"/>
      <c r="G404" s="1"/>
      <c r="H404" s="1"/>
      <c r="I404" s="1"/>
      <c r="J404" s="1"/>
      <c r="K404" s="1"/>
      <c r="L404" s="1"/>
    </row>
    <row r="405" spans="1:12" x14ac:dyDescent="0.2">
      <c r="A405" s="1"/>
      <c r="B405" s="1"/>
      <c r="C405" s="17"/>
      <c r="D405" s="1"/>
      <c r="E405" s="1"/>
      <c r="F405" s="1"/>
      <c r="G405" s="1"/>
      <c r="H405" s="1"/>
      <c r="I405" s="1"/>
      <c r="J405" s="1"/>
      <c r="K405" s="1"/>
      <c r="L405" s="1"/>
    </row>
    <row r="406" spans="1:12" x14ac:dyDescent="0.2">
      <c r="A406" s="1"/>
      <c r="B406" s="1"/>
      <c r="C406" s="17"/>
      <c r="D406" s="1"/>
      <c r="E406" s="1"/>
      <c r="F406" s="1"/>
      <c r="G406" s="1"/>
      <c r="H406" s="1"/>
      <c r="I406" s="1"/>
      <c r="J406" s="1"/>
      <c r="K406" s="1"/>
      <c r="L406" s="1"/>
    </row>
    <row r="407" spans="1:12" x14ac:dyDescent="0.2">
      <c r="A407" s="1"/>
      <c r="B407" s="1"/>
      <c r="C407" s="17"/>
      <c r="D407" s="1"/>
      <c r="E407" s="1"/>
      <c r="F407" s="1"/>
      <c r="G407" s="1"/>
      <c r="H407" s="1"/>
      <c r="I407" s="1"/>
      <c r="J407" s="1"/>
      <c r="K407" s="1"/>
      <c r="L407" s="1"/>
    </row>
    <row r="408" spans="1:12" x14ac:dyDescent="0.2">
      <c r="A408" s="1"/>
      <c r="B408" s="1"/>
      <c r="C408" s="17"/>
      <c r="D408" s="1"/>
      <c r="E408" s="1"/>
      <c r="F408" s="1"/>
      <c r="G408" s="1"/>
      <c r="H408" s="1"/>
      <c r="I408" s="1"/>
      <c r="J408" s="1"/>
      <c r="K408" s="1"/>
      <c r="L408" s="1"/>
    </row>
    <row r="409" spans="1:12" x14ac:dyDescent="0.2">
      <c r="A409" s="1"/>
      <c r="B409" s="1"/>
      <c r="C409" s="17"/>
      <c r="D409" s="1"/>
      <c r="E409" s="1"/>
      <c r="F409" s="1"/>
      <c r="G409" s="1"/>
      <c r="H409" s="1"/>
      <c r="I409" s="1"/>
      <c r="J409" s="1"/>
      <c r="K409" s="1"/>
      <c r="L409" s="1"/>
    </row>
    <row r="410" spans="1:12" x14ac:dyDescent="0.2">
      <c r="A410" s="1"/>
      <c r="B410" s="1"/>
      <c r="C410" s="17"/>
      <c r="D410" s="1"/>
      <c r="E410" s="1"/>
      <c r="F410" s="1"/>
      <c r="G410" s="1"/>
      <c r="H410" s="1"/>
      <c r="I410" s="1"/>
      <c r="J410" s="1"/>
      <c r="K410" s="1"/>
      <c r="L410" s="1"/>
    </row>
    <row r="411" spans="1:12" x14ac:dyDescent="0.2">
      <c r="A411" s="1"/>
      <c r="B411" s="1"/>
      <c r="C411" s="17"/>
      <c r="D411" s="1"/>
      <c r="E411" s="1"/>
      <c r="F411" s="1"/>
      <c r="G411" s="1"/>
      <c r="H411" s="1"/>
      <c r="I411" s="1"/>
      <c r="J411" s="1"/>
      <c r="K411" s="1"/>
      <c r="L411" s="1"/>
    </row>
    <row r="412" spans="1:12" x14ac:dyDescent="0.2">
      <c r="A412" s="1"/>
      <c r="B412" s="1"/>
      <c r="C412" s="17"/>
      <c r="D412" s="1"/>
      <c r="E412" s="1"/>
      <c r="F412" s="1"/>
      <c r="G412" s="1"/>
      <c r="H412" s="1"/>
      <c r="I412" s="1"/>
      <c r="J412" s="1"/>
      <c r="K412" s="1"/>
      <c r="L412" s="1"/>
    </row>
    <row r="413" spans="1:12" x14ac:dyDescent="0.2">
      <c r="A413" s="1"/>
      <c r="B413" s="1"/>
      <c r="C413" s="17"/>
      <c r="D413" s="1"/>
      <c r="E413" s="1"/>
      <c r="F413" s="1"/>
      <c r="G413" s="1"/>
      <c r="H413" s="1"/>
      <c r="I413" s="1"/>
      <c r="J413" s="1"/>
      <c r="K413" s="1"/>
      <c r="L413" s="1"/>
    </row>
    <row r="414" spans="1:12" x14ac:dyDescent="0.2">
      <c r="A414" s="1"/>
      <c r="B414" s="1"/>
      <c r="C414" s="17"/>
      <c r="D414" s="1"/>
      <c r="E414" s="1"/>
      <c r="F414" s="1"/>
      <c r="G414" s="1"/>
      <c r="H414" s="1"/>
      <c r="I414" s="1"/>
      <c r="J414" s="1"/>
      <c r="K414" s="1"/>
      <c r="L414" s="1"/>
    </row>
    <row r="415" spans="1:12" x14ac:dyDescent="0.2">
      <c r="A415" s="1"/>
      <c r="B415" s="1"/>
      <c r="C415" s="17"/>
      <c r="D415" s="1"/>
      <c r="E415" s="1"/>
      <c r="F415" s="1"/>
      <c r="G415" s="1"/>
      <c r="H415" s="1"/>
      <c r="I415" s="1"/>
      <c r="J415" s="1"/>
      <c r="K415" s="1"/>
      <c r="L415" s="1"/>
    </row>
    <row r="416" spans="1:12" x14ac:dyDescent="0.2">
      <c r="A416" s="1"/>
      <c r="B416" s="1"/>
      <c r="C416" s="17"/>
      <c r="D416" s="1"/>
      <c r="E416" s="1"/>
      <c r="F416" s="1"/>
      <c r="G416" s="1"/>
      <c r="H416" s="1"/>
      <c r="I416" s="1"/>
      <c r="J416" s="1"/>
      <c r="K416" s="1"/>
      <c r="L416" s="1"/>
    </row>
    <row r="417" spans="1:12" x14ac:dyDescent="0.2">
      <c r="A417" s="1"/>
      <c r="B417" s="1"/>
      <c r="C417" s="17"/>
      <c r="D417" s="1"/>
      <c r="E417" s="1"/>
      <c r="F417" s="1"/>
      <c r="G417" s="1"/>
      <c r="H417" s="1"/>
      <c r="I417" s="1"/>
      <c r="J417" s="1"/>
      <c r="K417" s="1"/>
      <c r="L417" s="1"/>
    </row>
    <row r="418" spans="1:12" x14ac:dyDescent="0.2">
      <c r="A418" s="1"/>
      <c r="B418" s="1"/>
      <c r="C418" s="17"/>
      <c r="D418" s="1"/>
      <c r="E418" s="1"/>
      <c r="F418" s="1"/>
      <c r="G418" s="1"/>
      <c r="H418" s="1"/>
      <c r="I418" s="1"/>
      <c r="J418" s="1"/>
      <c r="K418" s="1"/>
      <c r="L418" s="1"/>
    </row>
    <row r="419" spans="1:12" x14ac:dyDescent="0.2">
      <c r="A419" s="1"/>
      <c r="B419" s="1"/>
      <c r="C419" s="17"/>
      <c r="D419" s="1"/>
      <c r="E419" s="1"/>
      <c r="F419" s="1"/>
      <c r="G419" s="1"/>
      <c r="H419" s="1"/>
      <c r="I419" s="1"/>
      <c r="J419" s="1"/>
      <c r="K419" s="1"/>
      <c r="L419" s="1"/>
    </row>
    <row r="420" spans="1:12" x14ac:dyDescent="0.2">
      <c r="A420" s="1"/>
      <c r="B420" s="1"/>
      <c r="C420" s="17"/>
      <c r="D420" s="1"/>
      <c r="E420" s="1"/>
      <c r="F420" s="1"/>
      <c r="G420" s="1"/>
      <c r="H420" s="1"/>
      <c r="I420" s="1"/>
      <c r="J420" s="1"/>
      <c r="K420" s="1"/>
      <c r="L420" s="1"/>
    </row>
    <row r="421" spans="1:12" x14ac:dyDescent="0.2">
      <c r="A421" s="1"/>
      <c r="B421" s="1"/>
      <c r="C421" s="17"/>
      <c r="D421" s="1"/>
      <c r="E421" s="1"/>
      <c r="F421" s="1"/>
      <c r="G421" s="1"/>
      <c r="H421" s="1"/>
      <c r="I421" s="1"/>
      <c r="J421" s="1"/>
      <c r="K421" s="1"/>
      <c r="L421" s="1"/>
    </row>
    <row r="422" spans="1:12" x14ac:dyDescent="0.2">
      <c r="A422" s="1"/>
      <c r="B422" s="1"/>
      <c r="C422" s="17"/>
      <c r="D422" s="1"/>
      <c r="E422" s="1"/>
      <c r="F422" s="1"/>
      <c r="G422" s="1"/>
      <c r="H422" s="1"/>
      <c r="I422" s="1"/>
      <c r="J422" s="1"/>
      <c r="K422" s="1"/>
      <c r="L422" s="1"/>
    </row>
    <row r="423" spans="1:12" x14ac:dyDescent="0.2">
      <c r="A423" s="1"/>
      <c r="B423" s="1"/>
      <c r="C423" s="17"/>
      <c r="D423" s="1"/>
      <c r="E423" s="1"/>
      <c r="F423" s="1"/>
      <c r="G423" s="1"/>
      <c r="H423" s="1"/>
      <c r="I423" s="1"/>
      <c r="J423" s="1"/>
      <c r="K423" s="1"/>
      <c r="L423" s="1"/>
    </row>
    <row r="424" spans="1:12" x14ac:dyDescent="0.2">
      <c r="A424" s="1"/>
      <c r="B424" s="1"/>
      <c r="C424" s="17"/>
      <c r="D424" s="1"/>
      <c r="E424" s="1"/>
      <c r="F424" s="1"/>
      <c r="G424" s="1"/>
      <c r="H424" s="1"/>
      <c r="I424" s="1"/>
      <c r="J424" s="1"/>
      <c r="K424" s="1"/>
      <c r="L424" s="1"/>
    </row>
    <row r="425" spans="1:12" x14ac:dyDescent="0.2">
      <c r="A425" s="1"/>
      <c r="B425" s="1"/>
      <c r="C425" s="17"/>
      <c r="D425" s="1"/>
      <c r="E425" s="1"/>
      <c r="F425" s="1"/>
      <c r="G425" s="1"/>
      <c r="H425" s="1"/>
      <c r="I425" s="1"/>
      <c r="J425" s="1"/>
      <c r="K425" s="1"/>
      <c r="L425" s="1"/>
    </row>
    <row r="426" spans="1:12" x14ac:dyDescent="0.2">
      <c r="A426" s="1"/>
      <c r="B426" s="1"/>
      <c r="C426" s="17"/>
      <c r="D426" s="1"/>
      <c r="E426" s="1"/>
      <c r="F426" s="1"/>
      <c r="G426" s="1"/>
      <c r="H426" s="1"/>
      <c r="I426" s="1"/>
      <c r="J426" s="1"/>
      <c r="K426" s="1"/>
      <c r="L426" s="1"/>
    </row>
    <row r="427" spans="1:12" x14ac:dyDescent="0.2">
      <c r="A427" s="1"/>
      <c r="B427" s="1"/>
      <c r="C427" s="17"/>
      <c r="D427" s="1"/>
      <c r="E427" s="1"/>
      <c r="F427" s="1"/>
      <c r="G427" s="1"/>
      <c r="H427" s="1"/>
      <c r="I427" s="1"/>
      <c r="J427" s="1"/>
      <c r="K427" s="1"/>
      <c r="L427" s="1"/>
    </row>
    <row r="428" spans="1:12" x14ac:dyDescent="0.2">
      <c r="A428" s="1"/>
      <c r="B428" s="1"/>
      <c r="C428" s="17"/>
      <c r="D428" s="1"/>
      <c r="E428" s="1"/>
      <c r="F428" s="1"/>
      <c r="G428" s="1"/>
      <c r="H428" s="1"/>
      <c r="I428" s="1"/>
      <c r="J428" s="1"/>
      <c r="K428" s="1"/>
      <c r="L428" s="1"/>
    </row>
    <row r="429" spans="1:12" x14ac:dyDescent="0.2">
      <c r="A429" s="1"/>
      <c r="B429" s="1"/>
      <c r="C429" s="17"/>
      <c r="D429" s="1"/>
      <c r="E429" s="1"/>
      <c r="F429" s="1"/>
      <c r="G429" s="1"/>
      <c r="H429" s="1"/>
      <c r="I429" s="1"/>
      <c r="J429" s="1"/>
      <c r="K429" s="1"/>
      <c r="L429" s="1"/>
    </row>
    <row r="430" spans="1:12" x14ac:dyDescent="0.2">
      <c r="A430" s="1"/>
      <c r="B430" s="1"/>
      <c r="C430" s="17"/>
      <c r="D430" s="1"/>
      <c r="E430" s="1"/>
      <c r="F430" s="1"/>
      <c r="G430" s="1"/>
      <c r="H430" s="1"/>
      <c r="I430" s="1"/>
      <c r="J430" s="1"/>
      <c r="K430" s="1"/>
      <c r="L430" s="1"/>
    </row>
    <row r="431" spans="1:12" x14ac:dyDescent="0.2">
      <c r="A431" s="1"/>
      <c r="B431" s="1"/>
      <c r="C431" s="17"/>
      <c r="D431" s="1"/>
      <c r="E431" s="1"/>
      <c r="F431" s="1"/>
      <c r="G431" s="1"/>
      <c r="H431" s="1"/>
      <c r="I431" s="1"/>
      <c r="J431" s="1"/>
      <c r="K431" s="1"/>
      <c r="L431" s="1"/>
    </row>
    <row r="432" spans="1:12" x14ac:dyDescent="0.2">
      <c r="A432" s="1"/>
      <c r="B432" s="1"/>
      <c r="C432" s="17"/>
      <c r="D432" s="1"/>
      <c r="E432" s="1"/>
      <c r="F432" s="1"/>
      <c r="G432" s="1"/>
      <c r="H432" s="1"/>
      <c r="I432" s="1"/>
      <c r="J432" s="1"/>
      <c r="K432" s="1"/>
      <c r="L432" s="1"/>
    </row>
    <row r="433" spans="1:12" x14ac:dyDescent="0.2">
      <c r="A433" s="1"/>
      <c r="B433" s="1"/>
      <c r="C433" s="17"/>
      <c r="D433" s="1"/>
      <c r="E433" s="1"/>
      <c r="F433" s="1"/>
      <c r="G433" s="1"/>
      <c r="H433" s="1"/>
      <c r="I433" s="1"/>
      <c r="J433" s="1"/>
      <c r="K433" s="1"/>
      <c r="L433" s="1"/>
    </row>
    <row r="434" spans="1:12" x14ac:dyDescent="0.2">
      <c r="A434" s="1"/>
      <c r="B434" s="1"/>
      <c r="C434" s="17"/>
      <c r="D434" s="1"/>
      <c r="E434" s="1"/>
      <c r="F434" s="1"/>
      <c r="G434" s="1"/>
      <c r="H434" s="1"/>
      <c r="I434" s="1"/>
      <c r="J434" s="1"/>
      <c r="K434" s="1"/>
      <c r="L434" s="1"/>
    </row>
    <row r="435" spans="1:12" x14ac:dyDescent="0.2">
      <c r="A435" s="1"/>
      <c r="B435" s="1"/>
      <c r="C435" s="17"/>
      <c r="D435" s="1"/>
      <c r="E435" s="1"/>
      <c r="F435" s="1"/>
      <c r="G435" s="1"/>
      <c r="H435" s="1"/>
      <c r="I435" s="1"/>
      <c r="J435" s="1"/>
      <c r="K435" s="1"/>
      <c r="L435" s="1"/>
    </row>
    <row r="436" spans="1:12" x14ac:dyDescent="0.2">
      <c r="A436" s="1"/>
      <c r="B436" s="1"/>
      <c r="C436" s="17"/>
      <c r="D436" s="1"/>
      <c r="E436" s="1"/>
      <c r="F436" s="1"/>
      <c r="G436" s="1"/>
      <c r="H436" s="1"/>
      <c r="I436" s="1"/>
      <c r="J436" s="1"/>
      <c r="K436" s="1"/>
      <c r="L436" s="1"/>
    </row>
    <row r="437" spans="1:12" x14ac:dyDescent="0.2">
      <c r="A437" s="1"/>
      <c r="B437" s="1"/>
      <c r="C437" s="17"/>
      <c r="D437" s="1"/>
      <c r="E437" s="1"/>
      <c r="F437" s="1"/>
      <c r="G437" s="1"/>
      <c r="H437" s="1"/>
      <c r="I437" s="1"/>
      <c r="J437" s="1"/>
      <c r="K437" s="1"/>
      <c r="L437" s="1"/>
    </row>
    <row r="438" spans="1:12" x14ac:dyDescent="0.2">
      <c r="A438" s="1"/>
      <c r="B438" s="1"/>
      <c r="C438" s="17"/>
      <c r="D438" s="1"/>
      <c r="E438" s="1"/>
      <c r="F438" s="1"/>
      <c r="G438" s="1"/>
      <c r="H438" s="1"/>
      <c r="I438" s="1"/>
      <c r="J438" s="1"/>
      <c r="K438" s="1"/>
      <c r="L438" s="1"/>
    </row>
    <row r="439" spans="1:12" x14ac:dyDescent="0.2">
      <c r="A439" s="1"/>
      <c r="B439" s="1"/>
      <c r="C439" s="17"/>
      <c r="D439" s="1"/>
      <c r="E439" s="1"/>
      <c r="F439" s="1"/>
      <c r="G439" s="1"/>
      <c r="H439" s="1"/>
      <c r="I439" s="1"/>
      <c r="J439" s="1"/>
      <c r="K439" s="1"/>
      <c r="L439" s="1"/>
    </row>
    <row r="440" spans="1:12" x14ac:dyDescent="0.2">
      <c r="A440" s="1"/>
      <c r="B440" s="1"/>
      <c r="C440" s="17"/>
      <c r="D440" s="1"/>
      <c r="E440" s="1"/>
      <c r="F440" s="1"/>
      <c r="G440" s="1"/>
      <c r="H440" s="1"/>
      <c r="I440" s="1"/>
      <c r="J440" s="1"/>
      <c r="K440" s="1"/>
      <c r="L440" s="1"/>
    </row>
    <row r="441" spans="1:12" x14ac:dyDescent="0.2">
      <c r="A441" s="1"/>
      <c r="B441" s="1"/>
      <c r="C441" s="17"/>
      <c r="D441" s="1"/>
      <c r="E441" s="1"/>
      <c r="F441" s="1"/>
      <c r="G441" s="1"/>
      <c r="H441" s="1"/>
      <c r="I441" s="1"/>
      <c r="J441" s="1"/>
      <c r="K441" s="1"/>
      <c r="L441" s="1"/>
    </row>
    <row r="442" spans="1:12" x14ac:dyDescent="0.2">
      <c r="A442" s="1"/>
      <c r="B442" s="1"/>
      <c r="C442" s="17"/>
      <c r="D442" s="1"/>
      <c r="E442" s="1"/>
      <c r="F442" s="1"/>
      <c r="G442" s="1"/>
      <c r="H442" s="1"/>
      <c r="I442" s="1"/>
      <c r="J442" s="1"/>
      <c r="K442" s="1"/>
      <c r="L442" s="1"/>
    </row>
    <row r="443" spans="1:12" x14ac:dyDescent="0.2">
      <c r="A443" s="1"/>
      <c r="B443" s="1"/>
      <c r="C443" s="17"/>
      <c r="D443" s="1"/>
      <c r="E443" s="1"/>
      <c r="F443" s="1"/>
      <c r="G443" s="1"/>
      <c r="H443" s="1"/>
      <c r="I443" s="1"/>
      <c r="J443" s="1"/>
      <c r="K443" s="1"/>
      <c r="L443" s="1"/>
    </row>
    <row r="444" spans="1:12" x14ac:dyDescent="0.2">
      <c r="A444" s="1"/>
      <c r="B444" s="1"/>
      <c r="C444" s="17"/>
      <c r="D444" s="1"/>
      <c r="E444" s="1"/>
      <c r="F444" s="1"/>
      <c r="G444" s="1"/>
      <c r="H444" s="1"/>
      <c r="I444" s="1"/>
      <c r="J444" s="1"/>
      <c r="K444" s="1"/>
      <c r="L444" s="1"/>
    </row>
    <row r="445" spans="1:12" x14ac:dyDescent="0.2">
      <c r="A445" s="1"/>
      <c r="B445" s="1"/>
      <c r="C445" s="17"/>
      <c r="D445" s="1"/>
      <c r="E445" s="1"/>
      <c r="F445" s="1"/>
      <c r="G445" s="1"/>
      <c r="H445" s="1"/>
      <c r="I445" s="1"/>
      <c r="J445" s="1"/>
      <c r="K445" s="1"/>
      <c r="L445" s="1"/>
    </row>
    <row r="446" spans="1:12" x14ac:dyDescent="0.2">
      <c r="A446" s="1"/>
      <c r="B446" s="1"/>
      <c r="C446" s="17"/>
      <c r="D446" s="1"/>
      <c r="E446" s="1"/>
      <c r="F446" s="1"/>
      <c r="G446" s="1"/>
      <c r="H446" s="1"/>
      <c r="I446" s="1"/>
      <c r="J446" s="1"/>
      <c r="K446" s="1"/>
      <c r="L446" s="1"/>
    </row>
    <row r="447" spans="1:12" x14ac:dyDescent="0.2">
      <c r="A447" s="1"/>
      <c r="B447" s="1"/>
      <c r="C447" s="17"/>
      <c r="D447" s="1"/>
      <c r="E447" s="1"/>
      <c r="F447" s="1"/>
      <c r="G447" s="1"/>
      <c r="H447" s="1"/>
      <c r="I447" s="1"/>
      <c r="J447" s="1"/>
      <c r="K447" s="1"/>
      <c r="L447" s="1"/>
    </row>
    <row r="448" spans="1:12" x14ac:dyDescent="0.2">
      <c r="A448" s="1"/>
      <c r="B448" s="1"/>
      <c r="C448" s="17"/>
      <c r="D448" s="1"/>
      <c r="E448" s="1"/>
      <c r="F448" s="1"/>
      <c r="G448" s="1"/>
      <c r="H448" s="1"/>
      <c r="I448" s="1"/>
      <c r="J448" s="1"/>
      <c r="K448" s="1"/>
      <c r="L448" s="1"/>
    </row>
    <row r="449" spans="1:12" x14ac:dyDescent="0.2">
      <c r="A449" s="1"/>
      <c r="B449" s="1"/>
      <c r="C449" s="17"/>
      <c r="D449" s="1"/>
      <c r="E449" s="1"/>
      <c r="F449" s="1"/>
      <c r="G449" s="1"/>
      <c r="H449" s="1"/>
      <c r="I449" s="1"/>
      <c r="J449" s="1"/>
      <c r="K449" s="1"/>
      <c r="L449" s="1"/>
    </row>
    <row r="450" spans="1:12" x14ac:dyDescent="0.2">
      <c r="A450" s="1"/>
      <c r="B450" s="1"/>
      <c r="C450" s="17"/>
      <c r="D450" s="1"/>
      <c r="E450" s="1"/>
      <c r="F450" s="1"/>
      <c r="G450" s="1"/>
      <c r="H450" s="1"/>
      <c r="I450" s="1"/>
      <c r="J450" s="1"/>
      <c r="K450" s="1"/>
      <c r="L450" s="1"/>
    </row>
    <row r="451" spans="1:12" x14ac:dyDescent="0.2">
      <c r="A451" s="1"/>
      <c r="B451" s="1"/>
      <c r="C451" s="17"/>
      <c r="D451" s="1"/>
      <c r="E451" s="1"/>
      <c r="F451" s="1"/>
      <c r="G451" s="1"/>
      <c r="H451" s="1"/>
      <c r="I451" s="1"/>
      <c r="J451" s="1"/>
      <c r="K451" s="1"/>
      <c r="L451" s="1"/>
    </row>
    <row r="452" spans="1:12" x14ac:dyDescent="0.2">
      <c r="A452" s="1"/>
      <c r="B452" s="1"/>
      <c r="C452" s="17"/>
      <c r="D452" s="1"/>
      <c r="E452" s="1"/>
      <c r="F452" s="1"/>
      <c r="G452" s="1"/>
      <c r="H452" s="1"/>
      <c r="I452" s="1"/>
      <c r="J452" s="1"/>
      <c r="K452" s="1"/>
      <c r="L452" s="1"/>
    </row>
    <row r="453" spans="1:12" x14ac:dyDescent="0.2">
      <c r="A453" s="1"/>
      <c r="B453" s="1"/>
      <c r="C453" s="17"/>
      <c r="D453" s="1"/>
      <c r="E453" s="1"/>
      <c r="F453" s="1"/>
      <c r="G453" s="1"/>
      <c r="H453" s="1"/>
      <c r="I453" s="1"/>
      <c r="J453" s="1"/>
      <c r="K453" s="1"/>
      <c r="L453" s="1"/>
    </row>
    <row r="454" spans="1:12" x14ac:dyDescent="0.2">
      <c r="A454" s="1"/>
      <c r="B454" s="1"/>
      <c r="C454" s="17"/>
      <c r="D454" s="1"/>
      <c r="E454" s="1"/>
      <c r="F454" s="1"/>
      <c r="G454" s="1"/>
      <c r="H454" s="1"/>
      <c r="I454" s="1"/>
      <c r="J454" s="1"/>
      <c r="K454" s="1"/>
      <c r="L454" s="1"/>
    </row>
    <row r="455" spans="1:12" x14ac:dyDescent="0.2">
      <c r="A455" s="1"/>
      <c r="B455" s="1"/>
      <c r="C455" s="17"/>
      <c r="D455" s="1"/>
      <c r="E455" s="1"/>
      <c r="F455" s="1"/>
      <c r="G455" s="1"/>
      <c r="H455" s="1"/>
      <c r="I455" s="1"/>
      <c r="J455" s="1"/>
      <c r="K455" s="1"/>
      <c r="L455" s="1"/>
    </row>
    <row r="456" spans="1:12" x14ac:dyDescent="0.2">
      <c r="A456" s="1"/>
      <c r="B456" s="1"/>
      <c r="C456" s="17"/>
      <c r="D456" s="1"/>
      <c r="E456" s="1"/>
      <c r="F456" s="1"/>
      <c r="G456" s="1"/>
      <c r="H456" s="1"/>
      <c r="I456" s="1"/>
      <c r="J456" s="1"/>
      <c r="K456" s="1"/>
      <c r="L456" s="1"/>
    </row>
    <row r="457" spans="1:12" x14ac:dyDescent="0.2">
      <c r="A457" s="1"/>
      <c r="B457" s="1"/>
      <c r="C457" s="17"/>
      <c r="D457" s="1"/>
      <c r="E457" s="1"/>
      <c r="F457" s="1"/>
      <c r="G457" s="1"/>
      <c r="H457" s="1"/>
      <c r="I457" s="1"/>
      <c r="J457" s="1"/>
      <c r="K457" s="1"/>
      <c r="L457" s="1"/>
    </row>
    <row r="458" spans="1:12" x14ac:dyDescent="0.2">
      <c r="A458" s="1"/>
      <c r="B458" s="1"/>
      <c r="C458" s="17"/>
      <c r="D458" s="1"/>
      <c r="E458" s="1"/>
      <c r="F458" s="1"/>
      <c r="G458" s="1"/>
      <c r="H458" s="1"/>
      <c r="I458" s="1"/>
      <c r="J458" s="1"/>
      <c r="K458" s="1"/>
      <c r="L458" s="1"/>
    </row>
    <row r="459" spans="1:12" x14ac:dyDescent="0.2">
      <c r="A459" s="1"/>
      <c r="B459" s="1"/>
      <c r="C459" s="17"/>
      <c r="D459" s="1"/>
      <c r="E459" s="1"/>
      <c r="F459" s="1"/>
      <c r="G459" s="1"/>
      <c r="H459" s="1"/>
      <c r="I459" s="1"/>
      <c r="J459" s="1"/>
      <c r="K459" s="1"/>
      <c r="L459" s="1"/>
    </row>
    <row r="460" spans="1:12" x14ac:dyDescent="0.2">
      <c r="A460" s="1"/>
      <c r="B460" s="1"/>
      <c r="C460" s="17"/>
      <c r="D460" s="1"/>
      <c r="E460" s="1"/>
      <c r="F460" s="1"/>
      <c r="G460" s="1"/>
      <c r="H460" s="1"/>
      <c r="I460" s="1"/>
      <c r="J460" s="1"/>
      <c r="K460" s="1"/>
      <c r="L460" s="1"/>
    </row>
    <row r="461" spans="1:12" x14ac:dyDescent="0.2">
      <c r="A461" s="1"/>
      <c r="B461" s="1"/>
      <c r="C461" s="17"/>
      <c r="D461" s="1"/>
      <c r="E461" s="1"/>
      <c r="F461" s="1"/>
      <c r="G461" s="1"/>
      <c r="H461" s="1"/>
      <c r="I461" s="1"/>
      <c r="J461" s="1"/>
      <c r="K461" s="1"/>
      <c r="L461" s="1"/>
    </row>
    <row r="462" spans="1:12" x14ac:dyDescent="0.2">
      <c r="A462" s="1"/>
      <c r="B462" s="1"/>
      <c r="C462" s="17"/>
      <c r="D462" s="1"/>
      <c r="E462" s="1"/>
      <c r="F462" s="1"/>
      <c r="G462" s="1"/>
      <c r="H462" s="1"/>
      <c r="I462" s="1"/>
      <c r="J462" s="1"/>
      <c r="K462" s="1"/>
      <c r="L462" s="1"/>
    </row>
    <row r="463" spans="1:12" x14ac:dyDescent="0.2">
      <c r="A463" s="1"/>
      <c r="B463" s="1"/>
      <c r="C463" s="17"/>
      <c r="D463" s="1"/>
      <c r="E463" s="1"/>
      <c r="F463" s="1"/>
      <c r="G463" s="1"/>
      <c r="H463" s="1"/>
      <c r="I463" s="1"/>
      <c r="J463" s="1"/>
      <c r="K463" s="1"/>
      <c r="L463" s="1"/>
    </row>
    <row r="464" spans="1:12" x14ac:dyDescent="0.2">
      <c r="A464" s="1"/>
      <c r="B464" s="1"/>
      <c r="C464" s="17"/>
      <c r="D464" s="1"/>
      <c r="E464" s="1"/>
      <c r="F464" s="1"/>
      <c r="G464" s="1"/>
      <c r="H464" s="1"/>
      <c r="I464" s="1"/>
      <c r="J464" s="1"/>
      <c r="K464" s="1"/>
      <c r="L464" s="1"/>
    </row>
    <row r="465" spans="1:12" x14ac:dyDescent="0.2">
      <c r="A465" s="1"/>
      <c r="B465" s="1"/>
      <c r="C465" s="17"/>
      <c r="D465" s="1"/>
      <c r="E465" s="1"/>
      <c r="F465" s="1"/>
      <c r="G465" s="1"/>
      <c r="H465" s="1"/>
      <c r="I465" s="1"/>
      <c r="J465" s="1"/>
      <c r="K465" s="1"/>
      <c r="L465" s="1"/>
    </row>
    <row r="466" spans="1:12" x14ac:dyDescent="0.2">
      <c r="A466" s="1"/>
      <c r="B466" s="1"/>
      <c r="C466" s="17"/>
      <c r="D466" s="1"/>
      <c r="E466" s="1"/>
      <c r="F466" s="1"/>
      <c r="G466" s="1"/>
      <c r="H466" s="1"/>
      <c r="I466" s="1"/>
      <c r="J466" s="1"/>
      <c r="K466" s="1"/>
      <c r="L466" s="1"/>
    </row>
    <row r="467" spans="1:12" x14ac:dyDescent="0.2">
      <c r="A467" s="1"/>
      <c r="B467" s="1"/>
      <c r="C467" s="17"/>
      <c r="D467" s="1"/>
      <c r="E467" s="1"/>
      <c r="F467" s="1"/>
      <c r="G467" s="1"/>
      <c r="H467" s="1"/>
      <c r="I467" s="1"/>
      <c r="J467" s="1"/>
      <c r="K467" s="1"/>
      <c r="L467" s="1"/>
    </row>
    <row r="468" spans="1:12" x14ac:dyDescent="0.2">
      <c r="A468" s="1"/>
      <c r="B468" s="1"/>
      <c r="C468" s="17"/>
      <c r="D468" s="1"/>
      <c r="E468" s="1"/>
      <c r="F468" s="1"/>
      <c r="G468" s="1"/>
      <c r="H468" s="1"/>
      <c r="I468" s="1"/>
      <c r="J468" s="1"/>
      <c r="K468" s="1"/>
      <c r="L468" s="1"/>
    </row>
    <row r="469" spans="1:12" x14ac:dyDescent="0.2">
      <c r="A469" s="1"/>
      <c r="B469" s="1"/>
      <c r="C469" s="17"/>
      <c r="D469" s="1"/>
      <c r="E469" s="1"/>
      <c r="F469" s="1"/>
      <c r="G469" s="1"/>
      <c r="H469" s="1"/>
      <c r="I469" s="1"/>
      <c r="J469" s="1"/>
      <c r="K469" s="1"/>
      <c r="L469" s="1"/>
    </row>
    <row r="470" spans="1:12" x14ac:dyDescent="0.2">
      <c r="A470" s="1"/>
      <c r="B470" s="1"/>
      <c r="C470" s="17"/>
      <c r="D470" s="1"/>
      <c r="E470" s="1"/>
      <c r="F470" s="1"/>
      <c r="G470" s="1"/>
      <c r="H470" s="1"/>
      <c r="I470" s="1"/>
      <c r="J470" s="1"/>
      <c r="K470" s="1"/>
      <c r="L470" s="1"/>
    </row>
    <row r="471" spans="1:12" x14ac:dyDescent="0.2">
      <c r="A471" s="1"/>
      <c r="B471" s="1"/>
      <c r="C471" s="17"/>
      <c r="D471" s="1"/>
      <c r="E471" s="1"/>
      <c r="F471" s="1"/>
      <c r="G471" s="1"/>
      <c r="H471" s="1"/>
      <c r="I471" s="1"/>
      <c r="J471" s="1"/>
      <c r="K471" s="1"/>
      <c r="L471" s="1"/>
    </row>
    <row r="472" spans="1:12" x14ac:dyDescent="0.2">
      <c r="A472" s="1"/>
      <c r="B472" s="1"/>
      <c r="C472" s="17"/>
      <c r="D472" s="1"/>
      <c r="E472" s="1"/>
      <c r="F472" s="1"/>
      <c r="G472" s="1"/>
      <c r="H472" s="1"/>
      <c r="I472" s="1"/>
      <c r="J472" s="1"/>
      <c r="K472" s="1"/>
      <c r="L472" s="1"/>
    </row>
    <row r="473" spans="1:12" x14ac:dyDescent="0.2">
      <c r="A473" s="1"/>
      <c r="B473" s="1"/>
      <c r="C473" s="17"/>
      <c r="D473" s="1"/>
      <c r="E473" s="1"/>
      <c r="F473" s="1"/>
      <c r="G473" s="1"/>
      <c r="H473" s="1"/>
      <c r="I473" s="1"/>
      <c r="J473" s="1"/>
      <c r="K473" s="1"/>
      <c r="L473" s="1"/>
    </row>
    <row r="474" spans="1:12" x14ac:dyDescent="0.2">
      <c r="A474" s="1"/>
      <c r="B474" s="1"/>
      <c r="C474" s="17"/>
      <c r="D474" s="1"/>
      <c r="E474" s="1"/>
      <c r="F474" s="1"/>
      <c r="G474" s="1"/>
      <c r="H474" s="1"/>
      <c r="I474" s="1"/>
      <c r="J474" s="1"/>
      <c r="K474" s="1"/>
      <c r="L474" s="1"/>
    </row>
    <row r="475" spans="1:12" x14ac:dyDescent="0.2">
      <c r="A475" s="1"/>
      <c r="B475" s="1"/>
      <c r="C475" s="17"/>
      <c r="D475" s="1"/>
      <c r="E475" s="1"/>
      <c r="F475" s="1"/>
      <c r="G475" s="1"/>
      <c r="H475" s="1"/>
      <c r="I475" s="1"/>
      <c r="J475" s="1"/>
      <c r="K475" s="1"/>
      <c r="L475" s="1"/>
    </row>
    <row r="476" spans="1:12" x14ac:dyDescent="0.2">
      <c r="A476" s="1"/>
      <c r="B476" s="1"/>
      <c r="C476" s="17"/>
      <c r="D476" s="1"/>
      <c r="E476" s="1"/>
      <c r="F476" s="1"/>
      <c r="G476" s="1"/>
      <c r="H476" s="1"/>
      <c r="I476" s="1"/>
      <c r="J476" s="1"/>
      <c r="K476" s="1"/>
      <c r="L476" s="1"/>
    </row>
    <row r="477" spans="1:12" x14ac:dyDescent="0.2">
      <c r="A477" s="1"/>
      <c r="B477" s="1"/>
      <c r="C477" s="17"/>
      <c r="D477" s="1"/>
      <c r="E477" s="1"/>
      <c r="F477" s="1"/>
      <c r="G477" s="1"/>
      <c r="H477" s="1"/>
      <c r="I477" s="1"/>
      <c r="J477" s="1"/>
      <c r="K477" s="1"/>
      <c r="L477" s="1"/>
    </row>
    <row r="478" spans="1:12" x14ac:dyDescent="0.2">
      <c r="A478" s="1"/>
      <c r="B478" s="1"/>
      <c r="C478" s="17"/>
      <c r="D478" s="1"/>
      <c r="E478" s="1"/>
      <c r="F478" s="1"/>
      <c r="G478" s="1"/>
      <c r="H478" s="1"/>
      <c r="I478" s="1"/>
      <c r="J478" s="1"/>
      <c r="K478" s="1"/>
      <c r="L478" s="1"/>
    </row>
    <row r="479" spans="1:12" x14ac:dyDescent="0.2">
      <c r="A479" s="1"/>
      <c r="B479" s="1"/>
      <c r="C479" s="17"/>
      <c r="D479" s="1"/>
      <c r="E479" s="1"/>
      <c r="F479" s="1"/>
      <c r="G479" s="1"/>
      <c r="H479" s="1"/>
      <c r="I479" s="1"/>
      <c r="J479" s="1"/>
      <c r="K479" s="1"/>
      <c r="L479" s="1"/>
    </row>
    <row r="480" spans="1:12"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sheetData>
  <sheetProtection algorithmName="SHA-512" hashValue="iBnf9hnNU5bvS2pzPzDioeOrgK9nimMQvdDG7d2UIOHCyUA9WKR3N05Bf+QVnaWJxnY/59OkmaATfE2c+ABA4Q==" saltValue="5I22yK/YjYhLswj27vpwmQ==" spinCount="100000" sheet="1" objects="1" scenarios="1"/>
  <sortState xmlns:xlrd2="http://schemas.microsoft.com/office/spreadsheetml/2017/richdata2" ref="F9:F19">
    <sortCondition ref="F9:F19"/>
  </sortState>
  <mergeCells count="90">
    <mergeCell ref="F108:H108"/>
    <mergeCell ref="F100:H100"/>
    <mergeCell ref="F132:L133"/>
    <mergeCell ref="F134:L136"/>
    <mergeCell ref="N6:O8"/>
    <mergeCell ref="A112:L113"/>
    <mergeCell ref="N10:O10"/>
    <mergeCell ref="N14:O15"/>
    <mergeCell ref="N16:O17"/>
    <mergeCell ref="N18:O19"/>
    <mergeCell ref="N20:O21"/>
    <mergeCell ref="N22:O22"/>
    <mergeCell ref="N23:O24"/>
    <mergeCell ref="N9:O9"/>
    <mergeCell ref="F102:H102"/>
    <mergeCell ref="F103:H103"/>
    <mergeCell ref="F104:H104"/>
    <mergeCell ref="B107:D107"/>
    <mergeCell ref="B108:D108"/>
    <mergeCell ref="B94:H95"/>
    <mergeCell ref="D87:F87"/>
    <mergeCell ref="C84:C87"/>
    <mergeCell ref="F105:H105"/>
    <mergeCell ref="F106:H106"/>
    <mergeCell ref="F107:H107"/>
    <mergeCell ref="C91:E91"/>
    <mergeCell ref="B97:D97"/>
    <mergeCell ref="B98:D98"/>
    <mergeCell ref="B106:D106"/>
    <mergeCell ref="B99:D99"/>
    <mergeCell ref="B100:D100"/>
    <mergeCell ref="B101:D101"/>
    <mergeCell ref="D86:E86"/>
    <mergeCell ref="B102:D102"/>
    <mergeCell ref="B103:D103"/>
    <mergeCell ref="B104:D104"/>
    <mergeCell ref="B105:D105"/>
    <mergeCell ref="E29:H29"/>
    <mergeCell ref="D85:E85"/>
    <mergeCell ref="C78:F78"/>
    <mergeCell ref="D84:E84"/>
    <mergeCell ref="C82:F82"/>
    <mergeCell ref="G69:J70"/>
    <mergeCell ref="J85:K86"/>
    <mergeCell ref="K69:L70"/>
    <mergeCell ref="I29:L29"/>
    <mergeCell ref="C74:F74"/>
    <mergeCell ref="C75:F75"/>
    <mergeCell ref="C76:F76"/>
    <mergeCell ref="A72:L72"/>
    <mergeCell ref="A67:C67"/>
    <mergeCell ref="I67:L67"/>
    <mergeCell ref="E67:H67"/>
    <mergeCell ref="J87:K88"/>
    <mergeCell ref="F101:H101"/>
    <mergeCell ref="F97:H97"/>
    <mergeCell ref="F98:H98"/>
    <mergeCell ref="F99:H99"/>
    <mergeCell ref="I62:L63"/>
    <mergeCell ref="A70:B70"/>
    <mergeCell ref="A1:L1"/>
    <mergeCell ref="K2:L2"/>
    <mergeCell ref="K3:L3"/>
    <mergeCell ref="I5:L5"/>
    <mergeCell ref="I7:L7"/>
    <mergeCell ref="G2:J2"/>
    <mergeCell ref="G3:J3"/>
    <mergeCell ref="C2:F3"/>
    <mergeCell ref="A2:B3"/>
    <mergeCell ref="A69:B69"/>
    <mergeCell ref="A68:B68"/>
    <mergeCell ref="D68:F69"/>
    <mergeCell ref="D70:F70"/>
    <mergeCell ref="E62:H62"/>
    <mergeCell ref="D117:E117"/>
    <mergeCell ref="I52:L52"/>
    <mergeCell ref="A4:L4"/>
    <mergeCell ref="A66:B66"/>
    <mergeCell ref="E66:F66"/>
    <mergeCell ref="E5:H5"/>
    <mergeCell ref="E37:H37"/>
    <mergeCell ref="E64:F64"/>
    <mergeCell ref="K66:L66"/>
    <mergeCell ref="I66:J66"/>
    <mergeCell ref="G66:H66"/>
    <mergeCell ref="C66:D66"/>
    <mergeCell ref="E7:H7"/>
    <mergeCell ref="A5:D5"/>
    <mergeCell ref="I37:L37"/>
    <mergeCell ref="E52:H52"/>
  </mergeCells>
  <phoneticPr fontId="0" type="noConversion"/>
  <conditionalFormatting sqref="J85:K86">
    <cfRule type="containsText" dxfId="82" priority="4" operator="containsText" text="Projeto Toma de Conta Informa">
      <formula>NOT(ISERROR(SEARCH("Projeto Toma de Conta Informa",J85)))</formula>
    </cfRule>
  </conditionalFormatting>
  <conditionalFormatting sqref="J87:K88">
    <cfRule type="containsText" dxfId="81" priority="1" operator="containsText" text="Nem Positivo nem Negativo - No Limite">
      <formula>NOT(ISERROR(SEARCH("Nem Positivo nem Negativo - No Limite",J87)))</formula>
    </cfRule>
    <cfRule type="containsText" dxfId="80" priority="2" operator="containsText" text="Atenção - Resultado Mensal Negativo">
      <formula>NOT(ISERROR(SEARCH("Atenção - Resultado Mensal Negativo",J87)))</formula>
    </cfRule>
    <cfRule type="containsText" dxfId="79" priority="3" operator="containsText" text="Parabéns - Resultado Mensal Positivo">
      <formula>NOT(ISERROR(SEARCH("Parabéns - Resultado Mensal Positivo",J87)))</formula>
    </cfRule>
  </conditionalFormatting>
  <hyperlinks>
    <hyperlink ref="F134" r:id="rId1" xr:uid="{00000000-0004-0000-0200-000000000000}"/>
    <hyperlink ref="N10" r:id="rId2" xr:uid="{00000000-0004-0000-0200-000001000000}"/>
  </hyperlinks>
  <printOptions horizontalCentered="1" verticalCentered="1"/>
  <pageMargins left="0.19685039370078741" right="0.19685039370078741" top="0.39370078740157483" bottom="0.39370078740157483" header="0" footer="0"/>
  <pageSetup paperSize="9" scale="88" orientation="landscape" horizontalDpi="4294967295" verticalDpi="144" r:id="rId3"/>
  <headerFooter alignWithMargins="0"/>
  <rowBreaks count="1" manualBreakCount="1">
    <brk id="111" max="11" man="1"/>
  </rowBreaks>
  <ignoredErrors>
    <ignoredError sqref="N110:O113 N132:O132 N128:O131 N133:O211" unlockedFormula="1"/>
  </ignoredErrors>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3"/>
  <dimension ref="A1:G53"/>
  <sheetViews>
    <sheetView workbookViewId="0">
      <selection activeCell="C3" sqref="C3:G3"/>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547" t="s">
        <v>187</v>
      </c>
      <c r="B1" s="548"/>
      <c r="C1" s="548"/>
      <c r="D1" s="548"/>
      <c r="E1" s="548"/>
      <c r="F1" s="548"/>
      <c r="G1" s="549"/>
    </row>
    <row r="2" spans="1:7" ht="13.5" thickBot="1" x14ac:dyDescent="0.25"/>
    <row r="3" spans="1:7" ht="21" thickBot="1" x14ac:dyDescent="0.35">
      <c r="A3" s="550" t="s">
        <v>26</v>
      </c>
      <c r="B3" s="551"/>
      <c r="C3" s="552">
        <f>'Controle Empresa'!C2</f>
        <v>46023</v>
      </c>
      <c r="D3" s="553"/>
      <c r="E3" s="553"/>
      <c r="F3" s="553"/>
      <c r="G3" s="554"/>
    </row>
    <row r="4" spans="1:7" ht="12.75" customHeight="1" thickBot="1" x14ac:dyDescent="0.35">
      <c r="A4" s="32"/>
      <c r="B4" s="32"/>
      <c r="C4" s="33"/>
      <c r="D4" s="33"/>
      <c r="E4" s="33"/>
      <c r="F4" s="33"/>
      <c r="G4" s="33"/>
    </row>
    <row r="5" spans="1:7" x14ac:dyDescent="0.2">
      <c r="A5" s="5" t="s">
        <v>5</v>
      </c>
      <c r="B5" s="545" t="s">
        <v>33</v>
      </c>
      <c r="C5" s="545"/>
      <c r="D5" s="545"/>
      <c r="E5" s="545"/>
      <c r="F5" s="545"/>
      <c r="G5" s="6" t="s">
        <v>8</v>
      </c>
    </row>
    <row r="6" spans="1:7" x14ac:dyDescent="0.2">
      <c r="A6" s="37" t="s">
        <v>32</v>
      </c>
      <c r="B6" s="34"/>
      <c r="C6" s="529" t="s">
        <v>31</v>
      </c>
      <c r="D6" s="529"/>
      <c r="E6" s="529"/>
      <c r="F6" s="530"/>
      <c r="G6" s="22"/>
    </row>
    <row r="7" spans="1:7" x14ac:dyDescent="0.2">
      <c r="A7" s="37" t="s">
        <v>32</v>
      </c>
      <c r="B7" s="34"/>
      <c r="C7" s="529" t="s">
        <v>37</v>
      </c>
      <c r="D7" s="529"/>
      <c r="E7" s="529"/>
      <c r="F7" s="530"/>
      <c r="G7" s="22"/>
    </row>
    <row r="8" spans="1:7" x14ac:dyDescent="0.2">
      <c r="A8" s="37" t="s">
        <v>32</v>
      </c>
      <c r="B8" s="34"/>
      <c r="C8" s="529" t="s">
        <v>34</v>
      </c>
      <c r="D8" s="529"/>
      <c r="E8" s="529"/>
      <c r="F8" s="530"/>
      <c r="G8" s="22"/>
    </row>
    <row r="9" spans="1:7" x14ac:dyDescent="0.2">
      <c r="A9" s="37" t="s">
        <v>32</v>
      </c>
      <c r="B9" s="34"/>
      <c r="C9" s="529" t="s">
        <v>36</v>
      </c>
      <c r="D9" s="529"/>
      <c r="E9" s="529"/>
      <c r="F9" s="530"/>
      <c r="G9" s="22"/>
    </row>
    <row r="10" spans="1:7" x14ac:dyDescent="0.2">
      <c r="A10" s="40"/>
      <c r="B10" s="34"/>
      <c r="C10" s="529" t="s">
        <v>46</v>
      </c>
      <c r="D10" s="529"/>
      <c r="E10" s="529"/>
      <c r="F10" s="530"/>
      <c r="G10" s="22"/>
    </row>
    <row r="11" spans="1:7" x14ac:dyDescent="0.2">
      <c r="A11" s="534"/>
      <c r="B11" s="34" t="s">
        <v>11</v>
      </c>
      <c r="C11" s="546"/>
      <c r="D11" s="537"/>
      <c r="E11" s="537"/>
      <c r="F11" s="538"/>
      <c r="G11" s="22"/>
    </row>
    <row r="12" spans="1:7" x14ac:dyDescent="0.2">
      <c r="A12" s="535"/>
      <c r="B12" s="34" t="s">
        <v>11</v>
      </c>
      <c r="C12" s="546"/>
      <c r="D12" s="537"/>
      <c r="E12" s="537"/>
      <c r="F12" s="538"/>
      <c r="G12" s="22"/>
    </row>
    <row r="13" spans="1:7" x14ac:dyDescent="0.2">
      <c r="A13" s="535"/>
      <c r="B13" s="34" t="s">
        <v>11</v>
      </c>
      <c r="C13" s="537"/>
      <c r="D13" s="537"/>
      <c r="E13" s="537"/>
      <c r="F13" s="538"/>
      <c r="G13" s="22"/>
    </row>
    <row r="14" spans="1:7" x14ac:dyDescent="0.2">
      <c r="A14" s="535"/>
      <c r="B14" s="34" t="s">
        <v>12</v>
      </c>
      <c r="C14" s="539"/>
      <c r="D14" s="540"/>
      <c r="E14" s="540"/>
      <c r="F14" s="541"/>
      <c r="G14" s="22"/>
    </row>
    <row r="15" spans="1:7" ht="13.5" thickBot="1" x14ac:dyDescent="0.25">
      <c r="A15" s="536"/>
      <c r="B15" s="35" t="s">
        <v>12</v>
      </c>
      <c r="C15" s="542"/>
      <c r="D15" s="543"/>
      <c r="E15" s="543"/>
      <c r="F15" s="544"/>
      <c r="G15" s="36"/>
    </row>
    <row r="16" spans="1:7" ht="13.5" thickBot="1" x14ac:dyDescent="0.25"/>
    <row r="17" spans="1:7" x14ac:dyDescent="0.2">
      <c r="A17" s="5" t="s">
        <v>5</v>
      </c>
      <c r="B17" s="545" t="s">
        <v>7</v>
      </c>
      <c r="C17" s="545"/>
      <c r="D17" s="545"/>
      <c r="E17" s="545"/>
      <c r="F17" s="545"/>
      <c r="G17" s="6" t="s">
        <v>8</v>
      </c>
    </row>
    <row r="18" spans="1:7" x14ac:dyDescent="0.2">
      <c r="A18" s="18"/>
      <c r="B18" s="19"/>
      <c r="C18" s="112"/>
      <c r="D18" s="20"/>
      <c r="E18" s="20"/>
      <c r="F18" s="21"/>
      <c r="G18" s="22"/>
    </row>
    <row r="19" spans="1:7" x14ac:dyDescent="0.2">
      <c r="A19" s="18"/>
      <c r="B19" s="147"/>
      <c r="C19" s="112"/>
      <c r="D19" s="20"/>
      <c r="E19" s="20"/>
      <c r="F19" s="21"/>
      <c r="G19" s="22"/>
    </row>
    <row r="20" spans="1:7" x14ac:dyDescent="0.2">
      <c r="A20" s="18"/>
      <c r="B20" s="19"/>
      <c r="C20" s="112"/>
      <c r="D20" s="20"/>
      <c r="E20" s="20"/>
      <c r="F20" s="21"/>
      <c r="G20" s="22"/>
    </row>
    <row r="21" spans="1:7" x14ac:dyDescent="0.2">
      <c r="A21" s="18"/>
      <c r="B21" s="24"/>
      <c r="C21" s="20"/>
      <c r="D21" s="20"/>
      <c r="E21" s="20"/>
      <c r="F21" s="21"/>
      <c r="G21" s="22"/>
    </row>
    <row r="22" spans="1:7" x14ac:dyDescent="0.2">
      <c r="A22" s="18"/>
      <c r="B22" s="19"/>
      <c r="C22" s="20"/>
      <c r="D22" s="38"/>
      <c r="E22" s="38"/>
      <c r="F22" s="39"/>
      <c r="G22" s="22"/>
    </row>
    <row r="23" spans="1:7" x14ac:dyDescent="0.2">
      <c r="A23" s="18"/>
      <c r="B23" s="19"/>
      <c r="C23" s="20"/>
      <c r="D23" s="38"/>
      <c r="E23" s="38"/>
      <c r="F23" s="39"/>
      <c r="G23" s="22"/>
    </row>
    <row r="24" spans="1:7" x14ac:dyDescent="0.2">
      <c r="A24" s="18"/>
      <c r="B24" s="19"/>
      <c r="C24" s="20"/>
      <c r="D24" s="38"/>
      <c r="E24" s="38"/>
      <c r="F24" s="39"/>
      <c r="G24" s="22"/>
    </row>
    <row r="25" spans="1:7" x14ac:dyDescent="0.2">
      <c r="A25" s="18"/>
      <c r="B25" s="19"/>
      <c r="C25" s="20"/>
      <c r="D25" s="20"/>
      <c r="E25" s="20"/>
      <c r="F25" s="21"/>
      <c r="G25" s="22"/>
    </row>
    <row r="26" spans="1:7" x14ac:dyDescent="0.2">
      <c r="A26" s="18"/>
      <c r="B26" s="19"/>
      <c r="C26" s="20"/>
      <c r="D26" s="20"/>
      <c r="E26" s="20"/>
      <c r="F26" s="21"/>
      <c r="G26" s="22"/>
    </row>
    <row r="27" spans="1:7" x14ac:dyDescent="0.2">
      <c r="A27" s="18"/>
      <c r="B27" s="23"/>
      <c r="C27" s="20"/>
      <c r="D27" s="20"/>
      <c r="E27" s="20"/>
      <c r="F27" s="21"/>
      <c r="G27" s="22"/>
    </row>
    <row r="28" spans="1:7" x14ac:dyDescent="0.2">
      <c r="A28" s="18"/>
      <c r="B28" s="19"/>
      <c r="C28" s="20"/>
      <c r="D28" s="20"/>
      <c r="E28" s="20"/>
      <c r="F28" s="21"/>
      <c r="G28" s="22"/>
    </row>
    <row r="29" spans="1:7" x14ac:dyDescent="0.2">
      <c r="A29" s="18"/>
      <c r="B29" s="23"/>
      <c r="C29" s="20"/>
      <c r="D29" s="20"/>
      <c r="E29" s="20"/>
      <c r="F29" s="21"/>
      <c r="G29" s="22"/>
    </row>
    <row r="30" spans="1:7" x14ac:dyDescent="0.2">
      <c r="A30" s="18"/>
      <c r="B30" s="19"/>
      <c r="C30" s="20"/>
      <c r="D30" s="20"/>
      <c r="E30" s="20"/>
      <c r="F30" s="21"/>
      <c r="G30" s="22"/>
    </row>
    <row r="31" spans="1:7" x14ac:dyDescent="0.2">
      <c r="A31" s="18"/>
      <c r="B31" s="19"/>
      <c r="C31" s="20"/>
      <c r="D31" s="20"/>
      <c r="E31" s="20"/>
      <c r="F31" s="21"/>
      <c r="G31" s="22"/>
    </row>
    <row r="32" spans="1:7" x14ac:dyDescent="0.2">
      <c r="A32" s="18"/>
      <c r="B32" s="19"/>
      <c r="C32" s="20"/>
      <c r="D32" s="20"/>
      <c r="E32" s="20"/>
      <c r="F32" s="21"/>
      <c r="G32" s="22"/>
    </row>
    <row r="33" spans="1:7" x14ac:dyDescent="0.2">
      <c r="A33" s="18"/>
      <c r="B33" s="19"/>
      <c r="C33" s="20"/>
      <c r="D33" s="20"/>
      <c r="E33" s="20"/>
      <c r="F33" s="21"/>
      <c r="G33" s="22"/>
    </row>
    <row r="34" spans="1:7" x14ac:dyDescent="0.2">
      <c r="A34" s="18"/>
      <c r="B34" s="19"/>
      <c r="C34" s="20"/>
      <c r="D34" s="20"/>
      <c r="E34" s="20"/>
      <c r="F34" s="21"/>
      <c r="G34" s="22"/>
    </row>
    <row r="35" spans="1:7" x14ac:dyDescent="0.2">
      <c r="A35" s="18"/>
      <c r="B35" s="19"/>
      <c r="C35" s="20"/>
      <c r="D35" s="38"/>
      <c r="E35" s="38"/>
      <c r="F35" s="39"/>
      <c r="G35" s="22"/>
    </row>
    <row r="36" spans="1:7" x14ac:dyDescent="0.2">
      <c r="A36" s="18"/>
      <c r="B36" s="19"/>
      <c r="C36" s="20"/>
      <c r="D36" s="38"/>
      <c r="E36" s="38"/>
      <c r="F36" s="39"/>
      <c r="G36" s="22"/>
    </row>
    <row r="37" spans="1:7" x14ac:dyDescent="0.2">
      <c r="A37" s="18"/>
      <c r="B37" s="19"/>
      <c r="C37" s="20"/>
      <c r="D37" s="20"/>
      <c r="E37" s="20"/>
      <c r="F37" s="21"/>
      <c r="G37" s="22"/>
    </row>
    <row r="38" spans="1:7" x14ac:dyDescent="0.2">
      <c r="A38" s="18"/>
      <c r="B38" s="19"/>
      <c r="C38" s="20"/>
      <c r="D38" s="20"/>
      <c r="E38" s="20"/>
      <c r="F38" s="21"/>
      <c r="G38" s="22"/>
    </row>
    <row r="39" spans="1:7" x14ac:dyDescent="0.2">
      <c r="A39" s="18"/>
      <c r="B39" s="19"/>
      <c r="C39" s="20"/>
      <c r="D39" s="38"/>
      <c r="E39" s="38"/>
      <c r="F39" s="39"/>
      <c r="G39" s="22"/>
    </row>
    <row r="40" spans="1:7" x14ac:dyDescent="0.2">
      <c r="A40" s="18"/>
      <c r="B40" s="19"/>
      <c r="C40" s="20"/>
      <c r="D40" s="38"/>
      <c r="E40" s="38"/>
      <c r="F40" s="39"/>
      <c r="G40" s="22"/>
    </row>
    <row r="41" spans="1:7" x14ac:dyDescent="0.2">
      <c r="A41" s="18"/>
      <c r="B41" s="19"/>
      <c r="C41" s="20"/>
      <c r="D41" s="20"/>
      <c r="E41" s="20"/>
      <c r="F41" s="21"/>
      <c r="G41" s="22"/>
    </row>
    <row r="42" spans="1:7" x14ac:dyDescent="0.2">
      <c r="A42" s="18"/>
      <c r="B42" s="19"/>
      <c r="C42" s="20"/>
      <c r="D42" s="20"/>
      <c r="E42" s="20"/>
      <c r="F42" s="21"/>
      <c r="G42" s="22"/>
    </row>
    <row r="43" spans="1:7" x14ac:dyDescent="0.2">
      <c r="A43" s="18"/>
      <c r="B43" s="19"/>
      <c r="C43" s="20"/>
      <c r="D43" s="20"/>
      <c r="E43" s="20"/>
      <c r="F43" s="21"/>
      <c r="G43" s="22"/>
    </row>
    <row r="44" spans="1:7" x14ac:dyDescent="0.2">
      <c r="A44" s="18"/>
      <c r="B44" s="19"/>
      <c r="C44" s="20"/>
      <c r="D44" s="20"/>
      <c r="E44" s="20"/>
      <c r="F44" s="21"/>
      <c r="G44" s="22"/>
    </row>
    <row r="45" spans="1:7" x14ac:dyDescent="0.2">
      <c r="A45" s="18"/>
      <c r="B45" s="24"/>
      <c r="C45" s="20"/>
      <c r="D45" s="20"/>
      <c r="E45" s="20"/>
      <c r="F45" s="21"/>
      <c r="G45" s="25"/>
    </row>
    <row r="46" spans="1:7" x14ac:dyDescent="0.2">
      <c r="A46" s="18"/>
      <c r="B46" s="24"/>
      <c r="C46" s="20"/>
      <c r="D46" s="20"/>
      <c r="E46" s="20"/>
      <c r="F46" s="21"/>
      <c r="G46" s="25"/>
    </row>
    <row r="47" spans="1:7" x14ac:dyDescent="0.2">
      <c r="A47" s="18"/>
      <c r="B47" s="24"/>
      <c r="C47" s="20"/>
      <c r="D47" s="20"/>
      <c r="E47" s="20"/>
      <c r="F47" s="21"/>
      <c r="G47" s="25"/>
    </row>
    <row r="48" spans="1:7" x14ac:dyDescent="0.2">
      <c r="A48" s="18"/>
      <c r="B48" s="24"/>
      <c r="C48" s="20"/>
      <c r="D48" s="20"/>
      <c r="E48" s="20"/>
      <c r="F48" s="21"/>
      <c r="G48" s="25"/>
    </row>
    <row r="49" spans="1:7" x14ac:dyDescent="0.2">
      <c r="A49" s="18"/>
      <c r="B49" s="24"/>
      <c r="C49" s="20"/>
      <c r="D49" s="20"/>
      <c r="E49" s="20"/>
      <c r="F49" s="21"/>
      <c r="G49" s="25"/>
    </row>
    <row r="50" spans="1:7" ht="13.5" thickBot="1" x14ac:dyDescent="0.25">
      <c r="A50" s="18"/>
      <c r="B50" s="24"/>
      <c r="C50" s="20"/>
      <c r="D50" s="20"/>
      <c r="E50" s="20"/>
      <c r="F50" s="21"/>
      <c r="G50" s="25"/>
    </row>
    <row r="51" spans="1:7" s="28" customFormat="1" ht="16.5" thickBot="1" x14ac:dyDescent="0.25">
      <c r="A51" s="532" t="s">
        <v>27</v>
      </c>
      <c r="B51" s="533"/>
      <c r="C51" s="533"/>
      <c r="D51" s="533"/>
      <c r="E51" s="533"/>
      <c r="F51" s="533"/>
      <c r="G51" s="27">
        <f>SUM(G18:G50)</f>
        <v>0</v>
      </c>
    </row>
    <row r="52" spans="1:7" ht="13.5" thickBot="1" x14ac:dyDescent="0.25">
      <c r="A52" s="7"/>
      <c r="B52" s="531"/>
      <c r="C52" s="531"/>
      <c r="D52" s="531"/>
      <c r="E52" s="531"/>
      <c r="F52" s="531"/>
      <c r="G52" s="26"/>
    </row>
    <row r="53" spans="1:7" x14ac:dyDescent="0.2">
      <c r="A53" s="3"/>
      <c r="B53" s="3"/>
      <c r="C53" s="3"/>
      <c r="D53" s="3"/>
      <c r="E53" s="3"/>
      <c r="F53" s="3"/>
      <c r="G53" s="4"/>
    </row>
  </sheetData>
  <sheetProtection algorithmName="SHA-512" hashValue="X4x7z7lohLeLApq0FrTbWRvf2l11+1SEHOx9yMwTGsLsUCF1AJouYSrDXUwAu7YmD1gbpU5aVdUMrsGkWXXYDw==" saltValue="oqLhMLUboi4s3vJbkrS6Gg==" spinCount="100000" sheet="1" objects="1" scenarios="1"/>
  <mergeCells count="18">
    <mergeCell ref="C7:F7"/>
    <mergeCell ref="C8:F8"/>
    <mergeCell ref="A1:G1"/>
    <mergeCell ref="A3:B3"/>
    <mergeCell ref="C3:G3"/>
    <mergeCell ref="B5:F5"/>
    <mergeCell ref="C6:F6"/>
    <mergeCell ref="C10:F10"/>
    <mergeCell ref="B52:F52"/>
    <mergeCell ref="A51:F51"/>
    <mergeCell ref="A11:A15"/>
    <mergeCell ref="C9:F9"/>
    <mergeCell ref="C13:F13"/>
    <mergeCell ref="C14:F14"/>
    <mergeCell ref="C15:F15"/>
    <mergeCell ref="B17:F17"/>
    <mergeCell ref="C11:F11"/>
    <mergeCell ref="C12:F12"/>
  </mergeCells>
  <phoneticPr fontId="0" type="noConversion"/>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1"/>
  <dimension ref="A1:K131"/>
  <sheetViews>
    <sheetView workbookViewId="0">
      <selection sqref="A1:XFD1048576"/>
    </sheetView>
  </sheetViews>
  <sheetFormatPr defaultColWidth="9.140625" defaultRowHeight="12.75" x14ac:dyDescent="0.2"/>
  <cols>
    <col min="1" max="1" width="9.140625" style="216"/>
    <col min="2" max="2" width="9.42578125" style="216" bestFit="1" customWidth="1"/>
    <col min="3" max="3" width="13.28515625" style="216" bestFit="1" customWidth="1"/>
    <col min="4" max="6" width="9.140625" style="216"/>
    <col min="7" max="7" width="13.42578125" style="216" customWidth="1"/>
    <col min="8" max="10" width="9.140625" style="216"/>
    <col min="11" max="11" width="13.42578125" style="216" customWidth="1"/>
    <col min="12" max="16384" width="9.140625" style="216"/>
  </cols>
  <sheetData>
    <row r="1" spans="1:11" x14ac:dyDescent="0.2">
      <c r="A1" s="557" t="s">
        <v>13</v>
      </c>
      <c r="B1" s="557"/>
      <c r="C1" s="557"/>
      <c r="D1" s="215"/>
      <c r="E1" s="557" t="s">
        <v>2</v>
      </c>
      <c r="F1" s="557"/>
      <c r="G1" s="557"/>
      <c r="H1" s="215"/>
      <c r="I1" s="557" t="s">
        <v>3</v>
      </c>
      <c r="J1" s="557"/>
      <c r="K1" s="557"/>
    </row>
    <row r="2" spans="1:11" x14ac:dyDescent="0.2">
      <c r="A2" s="557" t="s">
        <v>11</v>
      </c>
      <c r="B2" s="557"/>
      <c r="C2" s="217">
        <f>C69</f>
        <v>0</v>
      </c>
      <c r="D2" s="215"/>
      <c r="E2" s="557" t="s">
        <v>11</v>
      </c>
      <c r="F2" s="557"/>
      <c r="G2" s="217">
        <f>G69</f>
        <v>0</v>
      </c>
      <c r="H2" s="215"/>
      <c r="I2" s="557" t="s">
        <v>11</v>
      </c>
      <c r="J2" s="557"/>
      <c r="K2" s="217">
        <f>K69</f>
        <v>0</v>
      </c>
    </row>
    <row r="3" spans="1:11" x14ac:dyDescent="0.2">
      <c r="A3" s="557" t="s">
        <v>12</v>
      </c>
      <c r="B3" s="557"/>
      <c r="C3" s="218">
        <f>C131</f>
        <v>0</v>
      </c>
      <c r="D3" s="215"/>
      <c r="E3" s="557" t="s">
        <v>12</v>
      </c>
      <c r="F3" s="557"/>
      <c r="G3" s="218">
        <f>G131</f>
        <v>0</v>
      </c>
      <c r="H3" s="215"/>
      <c r="I3" s="557" t="s">
        <v>12</v>
      </c>
      <c r="J3" s="557"/>
      <c r="K3" s="218">
        <f>K131</f>
        <v>0</v>
      </c>
    </row>
    <row r="4" spans="1:11" x14ac:dyDescent="0.2">
      <c r="A4" s="219"/>
      <c r="B4" s="219"/>
      <c r="C4" s="218"/>
      <c r="D4" s="215"/>
      <c r="E4" s="215"/>
      <c r="F4" s="215"/>
      <c r="G4" s="215"/>
      <c r="H4" s="215"/>
      <c r="I4" s="215"/>
      <c r="J4" s="215"/>
      <c r="K4" s="220"/>
    </row>
    <row r="5" spans="1:11" x14ac:dyDescent="0.2">
      <c r="A5" s="219"/>
      <c r="B5" s="219">
        <f>ROUND('Controle Empresa'!C70,2)</f>
        <v>0</v>
      </c>
      <c r="C5" s="218"/>
      <c r="D5" s="215"/>
      <c r="E5" s="215"/>
      <c r="F5" s="215"/>
      <c r="G5" s="215"/>
      <c r="H5" s="215"/>
      <c r="I5" s="557" t="s">
        <v>14</v>
      </c>
      <c r="J5" s="557"/>
      <c r="K5" s="557"/>
    </row>
    <row r="6" spans="1:11" x14ac:dyDescent="0.2">
      <c r="A6" s="219"/>
      <c r="B6" s="219"/>
      <c r="C6" s="218"/>
      <c r="D6" s="215"/>
      <c r="E6" s="215"/>
      <c r="F6" s="215"/>
      <c r="G6" s="219"/>
      <c r="H6" s="219"/>
      <c r="I6" s="557" t="s">
        <v>11</v>
      </c>
      <c r="J6" s="557"/>
      <c r="K6" s="217">
        <f>G2+K2</f>
        <v>0</v>
      </c>
    </row>
    <row r="7" spans="1:11" x14ac:dyDescent="0.2">
      <c r="A7" s="219"/>
      <c r="B7" s="219">
        <f>ROUND('Controle Empresa'!K69,2)</f>
        <v>0</v>
      </c>
      <c r="C7" s="218"/>
      <c r="D7" s="215"/>
      <c r="E7" s="215"/>
      <c r="F7" s="215"/>
      <c r="G7" s="215"/>
      <c r="H7" s="215"/>
      <c r="I7" s="557" t="s">
        <v>12</v>
      </c>
      <c r="J7" s="557"/>
      <c r="K7" s="218">
        <f>G3+K3</f>
        <v>0</v>
      </c>
    </row>
    <row r="8" spans="1:11" x14ac:dyDescent="0.2">
      <c r="A8" s="215"/>
      <c r="B8" s="215"/>
      <c r="C8" s="215"/>
      <c r="D8" s="215"/>
      <c r="E8" s="215"/>
      <c r="F8" s="215"/>
      <c r="G8" s="215"/>
      <c r="H8" s="215"/>
      <c r="I8" s="215"/>
      <c r="J8" s="215"/>
      <c r="K8" s="220"/>
    </row>
    <row r="9" spans="1:11" x14ac:dyDescent="0.2">
      <c r="A9" s="555" t="s">
        <v>18</v>
      </c>
      <c r="B9" s="555"/>
      <c r="C9" s="555"/>
      <c r="D9" s="221"/>
      <c r="E9" s="555" t="s">
        <v>19</v>
      </c>
      <c r="F9" s="555"/>
      <c r="G9" s="555"/>
      <c r="H9" s="222"/>
      <c r="I9" s="555" t="s">
        <v>21</v>
      </c>
      <c r="J9" s="555"/>
      <c r="K9" s="555"/>
    </row>
    <row r="10" spans="1:11" x14ac:dyDescent="0.2">
      <c r="A10" s="223"/>
      <c r="B10" s="223"/>
      <c r="C10" s="223" t="str">
        <f>IF('Controle Empresa'!D7="c",'Controle Empresa'!C7,"0")</f>
        <v>0</v>
      </c>
      <c r="D10" s="224"/>
      <c r="E10" s="223"/>
      <c r="F10" s="223"/>
      <c r="G10" s="223" t="s">
        <v>104</v>
      </c>
      <c r="H10" s="224"/>
      <c r="I10" s="223"/>
      <c r="J10" s="223"/>
      <c r="K10" s="223" t="s">
        <v>104</v>
      </c>
    </row>
    <row r="11" spans="1:11" x14ac:dyDescent="0.2">
      <c r="A11" s="223"/>
      <c r="B11" s="223"/>
      <c r="C11" s="223" t="str">
        <f>IF('Controle Empresa'!D8="c",'Controle Empresa'!C8,"0")</f>
        <v>0</v>
      </c>
      <c r="D11" s="224"/>
      <c r="E11" s="223"/>
      <c r="F11" s="223"/>
      <c r="G11" s="223" t="s">
        <v>104</v>
      </c>
      <c r="H11" s="224"/>
      <c r="I11" s="223"/>
      <c r="J11" s="223"/>
      <c r="K11" s="223" t="s">
        <v>104</v>
      </c>
    </row>
    <row r="12" spans="1:11" x14ac:dyDescent="0.2">
      <c r="A12" s="223"/>
      <c r="B12" s="223"/>
      <c r="C12" s="223" t="str">
        <f>IF('Controle Empresa'!D9="c",'Controle Empresa'!C9,"0")</f>
        <v>0</v>
      </c>
      <c r="D12" s="224"/>
      <c r="E12" s="223"/>
      <c r="F12" s="223"/>
      <c r="G12" s="223" t="str">
        <f>IF('Controle Empresa'!H9="c",'Controle Empresa'!G9,"0")</f>
        <v>0</v>
      </c>
      <c r="H12" s="224"/>
      <c r="I12" s="223"/>
      <c r="J12" s="223"/>
      <c r="K12" s="223" t="str">
        <f>IF('Controle Empresa'!L9="c",'Controle Empresa'!K9,"0")</f>
        <v>0</v>
      </c>
    </row>
    <row r="13" spans="1:11" x14ac:dyDescent="0.2">
      <c r="A13" s="223"/>
      <c r="B13" s="223"/>
      <c r="C13" s="223" t="str">
        <f>IF('Controle Empresa'!D10="c",'Controle Empresa'!C10,"0")</f>
        <v>0</v>
      </c>
      <c r="D13" s="224"/>
      <c r="E13" s="223"/>
      <c r="F13" s="223"/>
      <c r="G13" s="223" t="str">
        <f>IF('Controle Empresa'!H10="c",'Controle Empresa'!G10,"0")</f>
        <v>0</v>
      </c>
      <c r="H13" s="224"/>
      <c r="I13" s="223"/>
      <c r="J13" s="223"/>
      <c r="K13" s="223" t="str">
        <f>IF('Controle Empresa'!L10="c",'Controle Empresa'!K10,"0")</f>
        <v>0</v>
      </c>
    </row>
    <row r="14" spans="1:11" x14ac:dyDescent="0.2">
      <c r="A14" s="223"/>
      <c r="B14" s="223"/>
      <c r="C14" s="223" t="str">
        <f>IF('Controle Empresa'!D11="c",'Controle Empresa'!C11,"0")</f>
        <v>0</v>
      </c>
      <c r="D14" s="224"/>
      <c r="E14" s="223"/>
      <c r="F14" s="223"/>
      <c r="G14" s="223" t="str">
        <f>IF('Controle Empresa'!H11="c",'Controle Empresa'!G11,"0")</f>
        <v>0</v>
      </c>
      <c r="H14" s="224"/>
      <c r="I14" s="223"/>
      <c r="J14" s="223"/>
      <c r="K14" s="223" t="str">
        <f>IF('Controle Empresa'!L11="c",'Controle Empresa'!K11,"0")</f>
        <v>0</v>
      </c>
    </row>
    <row r="15" spans="1:11" x14ac:dyDescent="0.2">
      <c r="A15" s="223"/>
      <c r="B15" s="223"/>
      <c r="C15" s="223" t="str">
        <f>IF('Controle Empresa'!D12="c",'Controle Empresa'!C12,"0")</f>
        <v>0</v>
      </c>
      <c r="D15" s="224"/>
      <c r="E15" s="223"/>
      <c r="F15" s="223"/>
      <c r="G15" s="223" t="str">
        <f>IF('Controle Empresa'!H12="c",'Controle Empresa'!G12,"0")</f>
        <v>0</v>
      </c>
      <c r="H15" s="224"/>
      <c r="I15" s="223"/>
      <c r="J15" s="223"/>
      <c r="K15" s="223" t="str">
        <f>IF('Controle Empresa'!L12="c",'Controle Empresa'!K12,"0")</f>
        <v>0</v>
      </c>
    </row>
    <row r="16" spans="1:11" x14ac:dyDescent="0.2">
      <c r="A16" s="223"/>
      <c r="B16" s="223"/>
      <c r="C16" s="223" t="str">
        <f>IF('Controle Empresa'!D13="c",'Controle Empresa'!C13,"0")</f>
        <v>0</v>
      </c>
      <c r="D16" s="224"/>
      <c r="E16" s="223"/>
      <c r="F16" s="223"/>
      <c r="G16" s="223" t="str">
        <f>IF('Controle Empresa'!H13="c",'Controle Empresa'!G13,"0")</f>
        <v>0</v>
      </c>
      <c r="H16" s="224"/>
      <c r="I16" s="223"/>
      <c r="J16" s="223"/>
      <c r="K16" s="223" t="str">
        <f>IF('Controle Empresa'!L13="c",'Controle Empresa'!K13,"0")</f>
        <v>0</v>
      </c>
    </row>
    <row r="17" spans="1:11" x14ac:dyDescent="0.2">
      <c r="A17" s="223"/>
      <c r="B17" s="223"/>
      <c r="C17" s="223" t="str">
        <f>IF('Controle Empresa'!D14="c",'Controle Empresa'!C14,"0")</f>
        <v>0</v>
      </c>
      <c r="D17" s="224"/>
      <c r="E17" s="223"/>
      <c r="F17" s="223"/>
      <c r="G17" s="223" t="str">
        <f>IF('Controle Empresa'!H14="c",'Controle Empresa'!G14,"0")</f>
        <v>0</v>
      </c>
      <c r="H17" s="224"/>
      <c r="I17" s="223"/>
      <c r="J17" s="223"/>
      <c r="K17" s="223" t="str">
        <f>IF('Controle Empresa'!L14="c",'Controle Empresa'!K14,"0")</f>
        <v>0</v>
      </c>
    </row>
    <row r="18" spans="1:11" x14ac:dyDescent="0.2">
      <c r="A18" s="223"/>
      <c r="B18" s="223"/>
      <c r="C18" s="223" t="str">
        <f>IF('Controle Empresa'!D15="c",'Controle Empresa'!C15,"0")</f>
        <v>0</v>
      </c>
      <c r="D18" s="224"/>
      <c r="E18" s="223"/>
      <c r="F18" s="223"/>
      <c r="G18" s="223" t="str">
        <f>IF('Controle Empresa'!H15="c",'Controle Empresa'!G15,"0")</f>
        <v>0</v>
      </c>
      <c r="H18" s="224"/>
      <c r="I18" s="223"/>
      <c r="J18" s="223"/>
      <c r="K18" s="223" t="str">
        <f>IF('Controle Empresa'!L15="c",'Controle Empresa'!K15,"0")</f>
        <v>0</v>
      </c>
    </row>
    <row r="19" spans="1:11" x14ac:dyDescent="0.2">
      <c r="A19" s="223"/>
      <c r="B19" s="223"/>
      <c r="C19" s="223" t="str">
        <f>IF('Controle Empresa'!D16="c",'Controle Empresa'!C16,"0")</f>
        <v>0</v>
      </c>
      <c r="D19" s="224"/>
      <c r="E19" s="223"/>
      <c r="F19" s="223"/>
      <c r="G19" s="223" t="str">
        <f>IF('Controle Empresa'!H16="c",'Controle Empresa'!G16,"0")</f>
        <v>0</v>
      </c>
      <c r="H19" s="224"/>
      <c r="I19" s="223"/>
      <c r="J19" s="223"/>
      <c r="K19" s="223" t="str">
        <f>IF('Controle Empresa'!L16="c",'Controle Empresa'!K16,"0")</f>
        <v>0</v>
      </c>
    </row>
    <row r="20" spans="1:11" x14ac:dyDescent="0.2">
      <c r="A20" s="223"/>
      <c r="B20" s="223"/>
      <c r="C20" s="223" t="str">
        <f>IF('Controle Empresa'!D17="c",'Controle Empresa'!C17,"0")</f>
        <v>0</v>
      </c>
      <c r="D20" s="224"/>
      <c r="E20" s="223"/>
      <c r="F20" s="223"/>
      <c r="G20" s="223" t="str">
        <f>IF('Controle Empresa'!H17="c",'Controle Empresa'!G17,"0")</f>
        <v>0</v>
      </c>
      <c r="H20" s="224"/>
      <c r="I20" s="223"/>
      <c r="J20" s="223"/>
      <c r="K20" s="223" t="str">
        <f>IF('Controle Empresa'!L17="c",'Controle Empresa'!K17,"0")</f>
        <v>0</v>
      </c>
    </row>
    <row r="21" spans="1:11" x14ac:dyDescent="0.2">
      <c r="A21" s="223"/>
      <c r="B21" s="223"/>
      <c r="C21" s="223" t="str">
        <f>IF('Controle Empresa'!D18="c",'Controle Empresa'!C18,"0")</f>
        <v>0</v>
      </c>
      <c r="D21" s="224"/>
      <c r="E21" s="223"/>
      <c r="F21" s="223"/>
      <c r="G21" s="223" t="str">
        <f>IF('Controle Empresa'!H18="c",'Controle Empresa'!G18,"0")</f>
        <v>0</v>
      </c>
      <c r="H21" s="224"/>
      <c r="I21" s="223"/>
      <c r="J21" s="223"/>
      <c r="K21" s="223" t="str">
        <f>IF('Controle Empresa'!L18="c",'Controle Empresa'!K18,"0")</f>
        <v>0</v>
      </c>
    </row>
    <row r="22" spans="1:11" x14ac:dyDescent="0.2">
      <c r="A22" s="223"/>
      <c r="B22" s="223"/>
      <c r="C22" s="223" t="str">
        <f>IF('Controle Empresa'!D19="c",'Controle Empresa'!C19,"0")</f>
        <v>0</v>
      </c>
      <c r="D22" s="224"/>
      <c r="E22" s="223"/>
      <c r="F22" s="223"/>
      <c r="G22" s="223" t="str">
        <f>IF('Controle Empresa'!H19="c",'Controle Empresa'!G19,"0")</f>
        <v>0</v>
      </c>
      <c r="H22" s="224"/>
      <c r="I22" s="223"/>
      <c r="J22" s="223"/>
      <c r="K22" s="223" t="str">
        <f>IF('Controle Empresa'!L19="c",'Controle Empresa'!K19,"0")</f>
        <v>0</v>
      </c>
    </row>
    <row r="23" spans="1:11" x14ac:dyDescent="0.2">
      <c r="A23" s="223"/>
      <c r="B23" s="223"/>
      <c r="C23" s="223" t="str">
        <f>IF('Controle Empresa'!D20="c",'Controle Empresa'!C20,"0")</f>
        <v>0</v>
      </c>
      <c r="D23" s="224"/>
      <c r="E23" s="223"/>
      <c r="F23" s="223"/>
      <c r="G23" s="223" t="str">
        <f>IF('Controle Empresa'!H20="c",'Controle Empresa'!G20,"0")</f>
        <v>0</v>
      </c>
      <c r="H23" s="224"/>
      <c r="I23" s="223"/>
      <c r="J23" s="223"/>
      <c r="K23" s="223" t="str">
        <f>IF('Controle Empresa'!L20="c",'Controle Empresa'!K20,"0")</f>
        <v>0</v>
      </c>
    </row>
    <row r="24" spans="1:11" x14ac:dyDescent="0.2">
      <c r="A24" s="223"/>
      <c r="B24" s="223"/>
      <c r="C24" s="223" t="str">
        <f>IF('Controle Empresa'!D21="c",'Controle Empresa'!C21,"0")</f>
        <v>0</v>
      </c>
      <c r="D24" s="224"/>
      <c r="E24" s="223"/>
      <c r="F24" s="223"/>
      <c r="G24" s="223" t="str">
        <f>IF('Controle Empresa'!H21="c",'Controle Empresa'!G21,"0")</f>
        <v>0</v>
      </c>
      <c r="H24" s="224"/>
      <c r="I24" s="223"/>
      <c r="J24" s="223"/>
      <c r="K24" s="223" t="str">
        <f>IF('Controle Empresa'!L21="c",'Controle Empresa'!K21,"0")</f>
        <v>0</v>
      </c>
    </row>
    <row r="25" spans="1:11" x14ac:dyDescent="0.2">
      <c r="A25" s="223"/>
      <c r="B25" s="223"/>
      <c r="C25" s="223" t="str">
        <f>IF('Controle Empresa'!D22="c",'Controle Empresa'!C22,"0")</f>
        <v>0</v>
      </c>
      <c r="D25" s="224"/>
      <c r="E25" s="223"/>
      <c r="F25" s="223"/>
      <c r="G25" s="223" t="str">
        <f>IF('Controle Empresa'!H22="c",'Controle Empresa'!G22,"0")</f>
        <v>0</v>
      </c>
      <c r="H25" s="224"/>
      <c r="I25" s="223"/>
      <c r="J25" s="223"/>
      <c r="K25" s="223" t="str">
        <f>IF('Controle Empresa'!L22="c",'Controle Empresa'!K22,"0")</f>
        <v>0</v>
      </c>
    </row>
    <row r="26" spans="1:11" x14ac:dyDescent="0.2">
      <c r="A26" s="223"/>
      <c r="B26" s="223"/>
      <c r="C26" s="223" t="str">
        <f>IF('Controle Empresa'!D23="c",'Controle Empresa'!C23,"0")</f>
        <v>0</v>
      </c>
      <c r="D26" s="224"/>
      <c r="E26" s="223"/>
      <c r="F26" s="223"/>
      <c r="G26" s="223" t="str">
        <f>IF('Controle Empresa'!H23="c",'Controle Empresa'!G23,"0")</f>
        <v>0</v>
      </c>
      <c r="H26" s="224"/>
      <c r="I26" s="223"/>
      <c r="J26" s="223"/>
      <c r="K26" s="223" t="str">
        <f>IF('Controle Empresa'!L23="c",'Controle Empresa'!K23,"0")</f>
        <v>0</v>
      </c>
    </row>
    <row r="27" spans="1:11" x14ac:dyDescent="0.2">
      <c r="A27" s="223"/>
      <c r="B27" s="223"/>
      <c r="C27" s="223" t="str">
        <f>IF('Controle Empresa'!D24="c",'Controle Empresa'!C24,"0")</f>
        <v>0</v>
      </c>
      <c r="D27" s="224"/>
      <c r="E27" s="223"/>
      <c r="F27" s="223"/>
      <c r="G27" s="223" t="str">
        <f>IF('Controle Empresa'!H24="c",'Controle Empresa'!G24,"0")</f>
        <v>0</v>
      </c>
      <c r="H27" s="224"/>
      <c r="I27" s="223"/>
      <c r="J27" s="223"/>
      <c r="K27" s="223" t="str">
        <f>IF('Controle Empresa'!L24="c",'Controle Empresa'!K24,"0")</f>
        <v>0</v>
      </c>
    </row>
    <row r="28" spans="1:11" x14ac:dyDescent="0.2">
      <c r="A28" s="223"/>
      <c r="B28" s="223"/>
      <c r="C28" s="223" t="str">
        <f>IF('Controle Empresa'!D25="c",'Controle Empresa'!C25,"0")</f>
        <v>0</v>
      </c>
      <c r="D28" s="224"/>
      <c r="E28" s="223"/>
      <c r="F28" s="223"/>
      <c r="G28" s="223" t="str">
        <f>IF('Controle Empresa'!H25="c",'Controle Empresa'!G25,"0")</f>
        <v>0</v>
      </c>
      <c r="H28" s="224"/>
      <c r="I28" s="223"/>
      <c r="J28" s="223"/>
      <c r="K28" s="223" t="str">
        <f>IF('Controle Empresa'!L25="c",'Controle Empresa'!K25,"0")</f>
        <v>0</v>
      </c>
    </row>
    <row r="29" spans="1:11" x14ac:dyDescent="0.2">
      <c r="A29" s="223"/>
      <c r="B29" s="223"/>
      <c r="C29" s="223" t="str">
        <f>IF('Controle Empresa'!D26="c",'Controle Empresa'!C26,"0")</f>
        <v>0</v>
      </c>
      <c r="D29" s="224"/>
      <c r="E29" s="223"/>
      <c r="F29" s="223"/>
      <c r="G29" s="223" t="str">
        <f>IF('Controle Empresa'!H26="c",'Controle Empresa'!G26,"0")</f>
        <v>0</v>
      </c>
      <c r="H29" s="224"/>
      <c r="I29" s="223"/>
      <c r="J29" s="223"/>
      <c r="K29" s="223" t="str">
        <f>IF('Controle Empresa'!L26="c",'Controle Empresa'!K26,"0")</f>
        <v>0</v>
      </c>
    </row>
    <row r="30" spans="1:11" x14ac:dyDescent="0.2">
      <c r="A30" s="223"/>
      <c r="B30" s="223"/>
      <c r="C30" s="223" t="str">
        <f>IF('Controle Empresa'!D27="c",'Controle Empresa'!C27,"0")</f>
        <v>0</v>
      </c>
      <c r="D30" s="224"/>
      <c r="E30" s="223"/>
      <c r="F30" s="223"/>
      <c r="G30" s="223" t="str">
        <f>IF('Controle Empresa'!H27="c",'Controle Empresa'!G27,"0")</f>
        <v>0</v>
      </c>
      <c r="H30" s="224"/>
      <c r="I30" s="223"/>
      <c r="J30" s="223"/>
      <c r="K30" s="223" t="str">
        <f>IF('Controle Empresa'!L27="c",'Controle Empresa'!K27,"0")</f>
        <v>0</v>
      </c>
    </row>
    <row r="31" spans="1:11" x14ac:dyDescent="0.2">
      <c r="A31" s="223"/>
      <c r="B31" s="223"/>
      <c r="C31" s="223" t="str">
        <f>IF('Controle Empresa'!D28="c",'Controle Empresa'!C28,"0")</f>
        <v>0</v>
      </c>
      <c r="D31" s="224"/>
      <c r="E31" s="223"/>
      <c r="F31" s="223"/>
      <c r="G31" s="223" t="str">
        <f>IF('Controle Empresa'!H28="c",'Controle Empresa'!G28,"0")</f>
        <v>0</v>
      </c>
      <c r="H31" s="224"/>
      <c r="I31" s="223"/>
      <c r="J31" s="223"/>
      <c r="K31" s="223" t="str">
        <f>IF('Controle Empresa'!L28="c",'Controle Empresa'!K28,"0")</f>
        <v>0</v>
      </c>
    </row>
    <row r="32" spans="1:11" x14ac:dyDescent="0.2">
      <c r="A32" s="223"/>
      <c r="B32" s="223"/>
      <c r="C32" s="223" t="str">
        <f>IF('Controle Empresa'!D29="c",'Controle Empresa'!C29,"0")</f>
        <v>0</v>
      </c>
      <c r="D32" s="224"/>
      <c r="E32" s="223"/>
      <c r="F32" s="223"/>
      <c r="G32" s="223" t="s">
        <v>104</v>
      </c>
      <c r="H32" s="224"/>
      <c r="I32" s="223"/>
      <c r="J32" s="223"/>
      <c r="K32" s="223" t="s">
        <v>104</v>
      </c>
    </row>
    <row r="33" spans="1:11" x14ac:dyDescent="0.2">
      <c r="A33" s="223"/>
      <c r="B33" s="223"/>
      <c r="C33" s="223" t="str">
        <f>IF('Controle Empresa'!D30="c",'Controle Empresa'!C30,"0")</f>
        <v>0</v>
      </c>
      <c r="D33" s="224"/>
      <c r="E33" s="223"/>
      <c r="F33" s="223"/>
      <c r="G33" s="223" t="s">
        <v>104</v>
      </c>
      <c r="H33" s="224"/>
      <c r="I33" s="223"/>
      <c r="J33" s="223"/>
      <c r="K33" s="223" t="s">
        <v>104</v>
      </c>
    </row>
    <row r="34" spans="1:11" x14ac:dyDescent="0.2">
      <c r="A34" s="223"/>
      <c r="B34" s="223"/>
      <c r="C34" s="223" t="str">
        <f>IF('Controle Empresa'!D31="c",'Controle Empresa'!C31,"0")</f>
        <v>0</v>
      </c>
      <c r="D34" s="224"/>
      <c r="E34" s="223"/>
      <c r="F34" s="223"/>
      <c r="G34" s="223" t="str">
        <f>IF('Controle Empresa'!H31="c",'Controle Empresa'!G31,"0")</f>
        <v>0</v>
      </c>
      <c r="H34" s="224"/>
      <c r="I34" s="223"/>
      <c r="J34" s="223"/>
      <c r="K34" s="223" t="str">
        <f>IF('Controle Empresa'!L31="c",'Controle Empresa'!K31,"0")</f>
        <v>0</v>
      </c>
    </row>
    <row r="35" spans="1:11" x14ac:dyDescent="0.2">
      <c r="A35" s="223"/>
      <c r="B35" s="223"/>
      <c r="C35" s="223" t="str">
        <f>IF('Controle Empresa'!D32="c",'Controle Empresa'!C32,"0")</f>
        <v>0</v>
      </c>
      <c r="D35" s="224"/>
      <c r="E35" s="223"/>
      <c r="F35" s="223"/>
      <c r="G35" s="223" t="str">
        <f>IF('Controle Empresa'!H32="c",'Controle Empresa'!G32,"0")</f>
        <v>0</v>
      </c>
      <c r="H35" s="224"/>
      <c r="I35" s="223"/>
      <c r="J35" s="223"/>
      <c r="K35" s="223" t="str">
        <f>IF('Controle Empresa'!L32="c",'Controle Empresa'!K32,"0")</f>
        <v>0</v>
      </c>
    </row>
    <row r="36" spans="1:11" x14ac:dyDescent="0.2">
      <c r="A36" s="223"/>
      <c r="B36" s="223"/>
      <c r="C36" s="223" t="str">
        <f>IF('Controle Empresa'!D33="c",'Controle Empresa'!C33,"0")</f>
        <v>0</v>
      </c>
      <c r="D36" s="224"/>
      <c r="E36" s="223"/>
      <c r="F36" s="223"/>
      <c r="G36" s="223" t="str">
        <f>IF('Controle Empresa'!H33="c",'Controle Empresa'!G33,"0")</f>
        <v>0</v>
      </c>
      <c r="H36" s="224"/>
      <c r="I36" s="223"/>
      <c r="J36" s="223"/>
      <c r="K36" s="223" t="str">
        <f>IF('Controle Empresa'!L33="c",'Controle Empresa'!K33,"0")</f>
        <v>0</v>
      </c>
    </row>
    <row r="37" spans="1:11" x14ac:dyDescent="0.2">
      <c r="A37" s="223"/>
      <c r="B37" s="223"/>
      <c r="C37" s="223" t="str">
        <f>IF('Controle Empresa'!D34="c",'Controle Empresa'!C34,"0")</f>
        <v>0</v>
      </c>
      <c r="D37" s="224"/>
      <c r="E37" s="223"/>
      <c r="F37" s="223"/>
      <c r="G37" s="223" t="str">
        <f>IF('Controle Empresa'!H34="c",'Controle Empresa'!G34,"0")</f>
        <v>0</v>
      </c>
      <c r="H37" s="224"/>
      <c r="I37" s="223"/>
      <c r="J37" s="223"/>
      <c r="K37" s="223" t="str">
        <f>IF('Controle Empresa'!L34="c",'Controle Empresa'!K34,"0")</f>
        <v>0</v>
      </c>
    </row>
    <row r="38" spans="1:11" x14ac:dyDescent="0.2">
      <c r="A38" s="223"/>
      <c r="B38" s="223"/>
      <c r="C38" s="223" t="str">
        <f>IF('Controle Empresa'!D35="c",'Controle Empresa'!C35,"0")</f>
        <v>0</v>
      </c>
      <c r="D38" s="224"/>
      <c r="E38" s="223"/>
      <c r="F38" s="223"/>
      <c r="G38" s="223" t="str">
        <f>IF('Controle Empresa'!H35="c",'Controle Empresa'!G35,"0")</f>
        <v>0</v>
      </c>
      <c r="H38" s="224"/>
      <c r="I38" s="223"/>
      <c r="J38" s="223"/>
      <c r="K38" s="223" t="str">
        <f>IF('Controle Empresa'!L35="c",'Controle Empresa'!K35,"0")</f>
        <v>0</v>
      </c>
    </row>
    <row r="39" spans="1:11" x14ac:dyDescent="0.2">
      <c r="A39" s="223"/>
      <c r="B39" s="223"/>
      <c r="C39" s="223" t="str">
        <f>IF('Controle Empresa'!D36="c",'Controle Empresa'!C36,"0")</f>
        <v>0</v>
      </c>
      <c r="D39" s="224"/>
      <c r="E39" s="223"/>
      <c r="F39" s="223"/>
      <c r="G39" s="223" t="str">
        <f>IF('Controle Empresa'!H36="c",'Controle Empresa'!G36,"0")</f>
        <v>0</v>
      </c>
      <c r="H39" s="224"/>
      <c r="I39" s="223"/>
      <c r="J39" s="223"/>
      <c r="K39" s="223" t="str">
        <f>IF('Controle Empresa'!L36="c",'Controle Empresa'!K36,"0")</f>
        <v>0</v>
      </c>
    </row>
    <row r="40" spans="1:11" x14ac:dyDescent="0.2">
      <c r="A40" s="223"/>
      <c r="B40" s="223"/>
      <c r="C40" s="223" t="str">
        <f>IF('Controle Empresa'!D37="c",'Controle Empresa'!C37,"0")</f>
        <v>0</v>
      </c>
      <c r="D40" s="224"/>
      <c r="E40" s="223"/>
      <c r="F40" s="223"/>
      <c r="G40" s="223" t="s">
        <v>104</v>
      </c>
      <c r="H40" s="224"/>
      <c r="I40" s="223"/>
      <c r="J40" s="223"/>
      <c r="K40" s="223" t="s">
        <v>104</v>
      </c>
    </row>
    <row r="41" spans="1:11" x14ac:dyDescent="0.2">
      <c r="A41" s="223"/>
      <c r="B41" s="223"/>
      <c r="C41" s="223" t="str">
        <f>IF('Controle Empresa'!D38="c",'Controle Empresa'!C38,"0")</f>
        <v>0</v>
      </c>
      <c r="D41" s="224"/>
      <c r="E41" s="223"/>
      <c r="F41" s="223"/>
      <c r="G41" s="223" t="s">
        <v>104</v>
      </c>
      <c r="H41" s="224"/>
      <c r="I41" s="223"/>
      <c r="J41" s="223"/>
      <c r="K41" s="223" t="s">
        <v>104</v>
      </c>
    </row>
    <row r="42" spans="1:11" x14ac:dyDescent="0.2">
      <c r="A42" s="223"/>
      <c r="B42" s="223"/>
      <c r="C42" s="223" t="str">
        <f>IF('Controle Empresa'!D39="c",'Controle Empresa'!C39,"0")</f>
        <v>0</v>
      </c>
      <c r="D42" s="224"/>
      <c r="E42" s="223"/>
      <c r="F42" s="223"/>
      <c r="G42" s="223" t="str">
        <f>IF('Controle Empresa'!H39="c",'Controle Empresa'!G39,"0")</f>
        <v>0</v>
      </c>
      <c r="H42" s="224"/>
      <c r="I42" s="223"/>
      <c r="J42" s="223"/>
      <c r="K42" s="223" t="str">
        <f>IF('Controle Empresa'!L39="c",'Controle Empresa'!K39,"0")</f>
        <v>0</v>
      </c>
    </row>
    <row r="43" spans="1:11" x14ac:dyDescent="0.2">
      <c r="A43" s="223"/>
      <c r="B43" s="223"/>
      <c r="C43" s="223" t="str">
        <f>IF('Controle Empresa'!D40="c",'Controle Empresa'!C40,"0")</f>
        <v>0</v>
      </c>
      <c r="D43" s="224"/>
      <c r="E43" s="223"/>
      <c r="F43" s="223"/>
      <c r="G43" s="223" t="str">
        <f>IF('Controle Empresa'!H40="c",'Controle Empresa'!G40,"0")</f>
        <v>0</v>
      </c>
      <c r="H43" s="224"/>
      <c r="I43" s="223"/>
      <c r="J43" s="223"/>
      <c r="K43" s="223" t="str">
        <f>IF('Controle Empresa'!L40="c",'Controle Empresa'!K40,"0")</f>
        <v>0</v>
      </c>
    </row>
    <row r="44" spans="1:11" x14ac:dyDescent="0.2">
      <c r="A44" s="223"/>
      <c r="B44" s="223"/>
      <c r="C44" s="223" t="str">
        <f>IF('Controle Empresa'!D41="c",'Controle Empresa'!C41,"0")</f>
        <v>0</v>
      </c>
      <c r="D44" s="224"/>
      <c r="E44" s="223"/>
      <c r="F44" s="223"/>
      <c r="G44" s="223" t="str">
        <f>IF('Controle Empresa'!H41="c",'Controle Empresa'!G41,"0")</f>
        <v>0</v>
      </c>
      <c r="H44" s="224"/>
      <c r="I44" s="223"/>
      <c r="J44" s="223"/>
      <c r="K44" s="223" t="str">
        <f>IF('Controle Empresa'!L41="c",'Controle Empresa'!K41,"0")</f>
        <v>0</v>
      </c>
    </row>
    <row r="45" spans="1:11" x14ac:dyDescent="0.2">
      <c r="A45" s="223"/>
      <c r="B45" s="223"/>
      <c r="C45" s="223" t="str">
        <f>IF('Controle Empresa'!D42="c",'Controle Empresa'!C42,"0")</f>
        <v>0</v>
      </c>
      <c r="D45" s="224"/>
      <c r="E45" s="223"/>
      <c r="F45" s="223"/>
      <c r="G45" s="223" t="str">
        <f>IF('Controle Empresa'!H42="c",'Controle Empresa'!G42,"0")</f>
        <v>0</v>
      </c>
      <c r="H45" s="224"/>
      <c r="I45" s="223"/>
      <c r="J45" s="223"/>
      <c r="K45" s="223" t="str">
        <f>IF('Controle Empresa'!L42="c",'Controle Empresa'!K42,"0")</f>
        <v>0</v>
      </c>
    </row>
    <row r="46" spans="1:11" x14ac:dyDescent="0.2">
      <c r="A46" s="223"/>
      <c r="B46" s="223"/>
      <c r="C46" s="223" t="str">
        <f>IF('Controle Empresa'!D43="c",'Controle Empresa'!C43,"0")</f>
        <v>0</v>
      </c>
      <c r="D46" s="224"/>
      <c r="E46" s="223"/>
      <c r="F46" s="223"/>
      <c r="G46" s="223" t="str">
        <f>IF('Controle Empresa'!H43="c",'Controle Empresa'!G43,"0")</f>
        <v>0</v>
      </c>
      <c r="H46" s="224"/>
      <c r="I46" s="223"/>
      <c r="J46" s="223"/>
      <c r="K46" s="223" t="str">
        <f>IF('Controle Empresa'!L43="c",'Controle Empresa'!K43,"0")</f>
        <v>0</v>
      </c>
    </row>
    <row r="47" spans="1:11" x14ac:dyDescent="0.2">
      <c r="A47" s="223"/>
      <c r="B47" s="223"/>
      <c r="C47" s="223" t="str">
        <f>IF('Controle Empresa'!D44="c",'Controle Empresa'!C44,"0")</f>
        <v>0</v>
      </c>
      <c r="D47" s="224"/>
      <c r="E47" s="223"/>
      <c r="F47" s="223"/>
      <c r="G47" s="223" t="str">
        <f>IF('Controle Empresa'!H44="c",'Controle Empresa'!G44,"0")</f>
        <v>0</v>
      </c>
      <c r="H47" s="224"/>
      <c r="I47" s="223"/>
      <c r="J47" s="223"/>
      <c r="K47" s="223" t="str">
        <f>IF('Controle Empresa'!L44="c",'Controle Empresa'!K44,"0")</f>
        <v>0</v>
      </c>
    </row>
    <row r="48" spans="1:11" x14ac:dyDescent="0.2">
      <c r="A48" s="223"/>
      <c r="B48" s="223"/>
      <c r="C48" s="223" t="str">
        <f>IF('Controle Empresa'!D45="c",'Controle Empresa'!C45,"0")</f>
        <v>0</v>
      </c>
      <c r="D48" s="224"/>
      <c r="E48" s="223"/>
      <c r="F48" s="223"/>
      <c r="G48" s="223" t="str">
        <f>IF('Controle Empresa'!H45="c",'Controle Empresa'!G45,"0")</f>
        <v>0</v>
      </c>
      <c r="H48" s="224"/>
      <c r="I48" s="223"/>
      <c r="J48" s="223"/>
      <c r="K48" s="223" t="str">
        <f>IF('Controle Empresa'!L45="c",'Controle Empresa'!K45,"0")</f>
        <v>0</v>
      </c>
    </row>
    <row r="49" spans="1:11" x14ac:dyDescent="0.2">
      <c r="A49" s="223"/>
      <c r="B49" s="223"/>
      <c r="C49" s="223" t="str">
        <f>IF('Controle Empresa'!D46="c",'Controle Empresa'!C46,"0")</f>
        <v>0</v>
      </c>
      <c r="D49" s="224"/>
      <c r="E49" s="223"/>
      <c r="F49" s="223"/>
      <c r="G49" s="223" t="str">
        <f>IF('Controle Empresa'!H46="c",'Controle Empresa'!G46,"0")</f>
        <v>0</v>
      </c>
      <c r="H49" s="224"/>
      <c r="I49" s="223"/>
      <c r="J49" s="223"/>
      <c r="K49" s="223" t="str">
        <f>IF('Controle Empresa'!L46="c",'Controle Empresa'!K46,"0")</f>
        <v>0</v>
      </c>
    </row>
    <row r="50" spans="1:11" x14ac:dyDescent="0.2">
      <c r="A50" s="223"/>
      <c r="B50" s="223"/>
      <c r="C50" s="223" t="str">
        <f>IF('Controle Empresa'!D47="c",'Controle Empresa'!C47,"0")</f>
        <v>0</v>
      </c>
      <c r="D50" s="224"/>
      <c r="E50" s="223"/>
      <c r="F50" s="223"/>
      <c r="G50" s="223" t="str">
        <f>IF('Controle Empresa'!H47="c",'Controle Empresa'!G47,"0")</f>
        <v>0</v>
      </c>
      <c r="H50" s="224"/>
      <c r="I50" s="223"/>
      <c r="J50" s="223"/>
      <c r="K50" s="223" t="str">
        <f>IF('Controle Empresa'!L47="c",'Controle Empresa'!K47,"0")</f>
        <v>0</v>
      </c>
    </row>
    <row r="51" spans="1:11" x14ac:dyDescent="0.2">
      <c r="A51" s="223"/>
      <c r="B51" s="223"/>
      <c r="C51" s="223" t="str">
        <f>IF('Controle Empresa'!D48="c",'Controle Empresa'!C48,"0")</f>
        <v>0</v>
      </c>
      <c r="D51" s="224"/>
      <c r="E51" s="223"/>
      <c r="F51" s="223"/>
      <c r="G51" s="223" t="str">
        <f>IF('Controle Empresa'!H48="c",'Controle Empresa'!G48,"0")</f>
        <v>0</v>
      </c>
      <c r="H51" s="224"/>
      <c r="I51" s="223"/>
      <c r="J51" s="223"/>
      <c r="K51" s="223" t="str">
        <f>IF('Controle Empresa'!L48="c",'Controle Empresa'!K48,"0")</f>
        <v>0</v>
      </c>
    </row>
    <row r="52" spans="1:11" x14ac:dyDescent="0.2">
      <c r="A52" s="223"/>
      <c r="B52" s="223"/>
      <c r="C52" s="223" t="str">
        <f>IF('Controle Empresa'!D49="c",'Controle Empresa'!C49,"0")</f>
        <v>0</v>
      </c>
      <c r="D52" s="224"/>
      <c r="E52" s="223"/>
      <c r="F52" s="223"/>
      <c r="G52" s="223" t="str">
        <f>IF('Controle Empresa'!H49="c",'Controle Empresa'!G49,"0")</f>
        <v>0</v>
      </c>
      <c r="H52" s="224"/>
      <c r="I52" s="223"/>
      <c r="J52" s="223"/>
      <c r="K52" s="223" t="str">
        <f>IF('Controle Empresa'!L49="c",'Controle Empresa'!K49,"0")</f>
        <v>0</v>
      </c>
    </row>
    <row r="53" spans="1:11" x14ac:dyDescent="0.2">
      <c r="A53" s="223"/>
      <c r="B53" s="223"/>
      <c r="C53" s="223" t="str">
        <f>IF('Controle Empresa'!D50="c",'Controle Empresa'!C50,"0")</f>
        <v>0</v>
      </c>
      <c r="D53" s="224"/>
      <c r="E53" s="223"/>
      <c r="F53" s="223"/>
      <c r="G53" s="223" t="str">
        <f>IF('Controle Empresa'!H50="c",'Controle Empresa'!G50,"0")</f>
        <v>0</v>
      </c>
      <c r="H53" s="224"/>
      <c r="I53" s="223"/>
      <c r="J53" s="223"/>
      <c r="K53" s="223" t="str">
        <f>IF('Controle Empresa'!L50="c",'Controle Empresa'!K50,"0")</f>
        <v>0</v>
      </c>
    </row>
    <row r="54" spans="1:11" x14ac:dyDescent="0.2">
      <c r="A54" s="223"/>
      <c r="B54" s="223"/>
      <c r="C54" s="223" t="str">
        <f>IF('Controle Empresa'!D51="c",'Controle Empresa'!C51,"0")</f>
        <v>0</v>
      </c>
      <c r="D54" s="224"/>
      <c r="E54" s="223"/>
      <c r="F54" s="223"/>
      <c r="G54" s="223" t="str">
        <f>IF('Controle Empresa'!H51="c",'Controle Empresa'!G51,"0")</f>
        <v>0</v>
      </c>
      <c r="H54" s="224"/>
      <c r="I54" s="223"/>
      <c r="J54" s="223"/>
      <c r="K54" s="223" t="str">
        <f>IF('Controle Empresa'!L51="c",'Controle Empresa'!K51,"0")</f>
        <v>0</v>
      </c>
    </row>
    <row r="55" spans="1:11" x14ac:dyDescent="0.2">
      <c r="A55" s="223"/>
      <c r="B55" s="223"/>
      <c r="C55" s="223" t="str">
        <f>IF('Controle Empresa'!D52="c",'Controle Empresa'!C52,"0")</f>
        <v>0</v>
      </c>
      <c r="D55" s="224"/>
      <c r="E55" s="223"/>
      <c r="F55" s="223"/>
      <c r="G55" s="223" t="s">
        <v>104</v>
      </c>
      <c r="H55" s="224"/>
      <c r="I55" s="223"/>
      <c r="J55" s="223"/>
      <c r="K55" s="223" t="s">
        <v>104</v>
      </c>
    </row>
    <row r="56" spans="1:11" x14ac:dyDescent="0.2">
      <c r="A56" s="223"/>
      <c r="B56" s="223"/>
      <c r="C56" s="223" t="str">
        <f>IF('Controle Empresa'!D53="c",'Controle Empresa'!C53,"0")</f>
        <v>0</v>
      </c>
      <c r="D56" s="224"/>
      <c r="E56" s="223"/>
      <c r="F56" s="223"/>
      <c r="G56" s="223" t="s">
        <v>104</v>
      </c>
      <c r="H56" s="224"/>
      <c r="I56" s="223"/>
      <c r="J56" s="223"/>
      <c r="K56" s="223" t="s">
        <v>104</v>
      </c>
    </row>
    <row r="57" spans="1:11" x14ac:dyDescent="0.2">
      <c r="A57" s="223"/>
      <c r="B57" s="223"/>
      <c r="C57" s="223" t="str">
        <f>IF('Controle Empresa'!D54="c",'Controle Empresa'!C54,"0")</f>
        <v>0</v>
      </c>
      <c r="D57" s="224"/>
      <c r="E57" s="223"/>
      <c r="F57" s="223"/>
      <c r="G57" s="223" t="str">
        <f>IF('Controle Empresa'!H54="c",'Controle Empresa'!G54,"0")</f>
        <v>0</v>
      </c>
      <c r="H57" s="224"/>
      <c r="I57" s="223"/>
      <c r="J57" s="223"/>
      <c r="K57" s="223" t="str">
        <f>IF('Controle Empresa'!L54="c",'Controle Empresa'!K54,"0")</f>
        <v>0</v>
      </c>
    </row>
    <row r="58" spans="1:11" x14ac:dyDescent="0.2">
      <c r="A58" s="223"/>
      <c r="B58" s="223"/>
      <c r="C58" s="223" t="str">
        <f>IF('Controle Empresa'!D55="c",'Controle Empresa'!C55,"0")</f>
        <v>0</v>
      </c>
      <c r="D58" s="224"/>
      <c r="E58" s="223"/>
      <c r="F58" s="223"/>
      <c r="G58" s="223" t="str">
        <f>IF('Controle Empresa'!H55="c",'Controle Empresa'!G55,"0")</f>
        <v>0</v>
      </c>
      <c r="H58" s="224"/>
      <c r="I58" s="223"/>
      <c r="J58" s="223"/>
      <c r="K58" s="223" t="str">
        <f>IF('Controle Empresa'!L55="c",'Controle Empresa'!K55,"0")</f>
        <v>0</v>
      </c>
    </row>
    <row r="59" spans="1:11" x14ac:dyDescent="0.2">
      <c r="A59" s="223"/>
      <c r="B59" s="223"/>
      <c r="C59" s="223" t="str">
        <f>IF('Controle Empresa'!D56="c",'Controle Empresa'!C56,"0")</f>
        <v>0</v>
      </c>
      <c r="D59" s="224"/>
      <c r="E59" s="223"/>
      <c r="F59" s="223"/>
      <c r="G59" s="223" t="str">
        <f>IF('Controle Empresa'!H56="c",'Controle Empresa'!G56,"0")</f>
        <v>0</v>
      </c>
      <c r="H59" s="224"/>
      <c r="I59" s="223"/>
      <c r="J59" s="223"/>
      <c r="K59" s="223" t="str">
        <f>IF('Controle Empresa'!L56="c",'Controle Empresa'!K56,"0")</f>
        <v>0</v>
      </c>
    </row>
    <row r="60" spans="1:11" x14ac:dyDescent="0.2">
      <c r="A60" s="223"/>
      <c r="B60" s="223"/>
      <c r="C60" s="223" t="str">
        <f>IF('Controle Empresa'!D57="c",'Controle Empresa'!C57,"0")</f>
        <v>0</v>
      </c>
      <c r="D60" s="224"/>
      <c r="E60" s="223"/>
      <c r="F60" s="223"/>
      <c r="G60" s="223" t="str">
        <f>IF('Controle Empresa'!H57="c",'Controle Empresa'!G57,"0")</f>
        <v>0</v>
      </c>
      <c r="H60" s="224"/>
      <c r="I60" s="223"/>
      <c r="J60" s="223"/>
      <c r="K60" s="223" t="str">
        <f>IF('Controle Empresa'!L57="c",'Controle Empresa'!K57,"0")</f>
        <v>0</v>
      </c>
    </row>
    <row r="61" spans="1:11" x14ac:dyDescent="0.2">
      <c r="A61" s="223"/>
      <c r="B61" s="223"/>
      <c r="C61" s="223" t="str">
        <f>IF('Controle Empresa'!D58="c",'Controle Empresa'!C58,"0")</f>
        <v>0</v>
      </c>
      <c r="D61" s="224"/>
      <c r="E61" s="223"/>
      <c r="F61" s="223"/>
      <c r="G61" s="223" t="str">
        <f>IF('Controle Empresa'!H58="c",'Controle Empresa'!G58,"0")</f>
        <v>0</v>
      </c>
      <c r="H61" s="224"/>
      <c r="I61" s="223"/>
      <c r="J61" s="223"/>
      <c r="K61" s="223" t="str">
        <f>IF('Controle Empresa'!L58="c",'Controle Empresa'!K58,"0")</f>
        <v>0</v>
      </c>
    </row>
    <row r="62" spans="1:11" x14ac:dyDescent="0.2">
      <c r="A62" s="223"/>
      <c r="B62" s="223"/>
      <c r="C62" s="223" t="str">
        <f>IF('Controle Empresa'!D59="c",'Controle Empresa'!C59,"0")</f>
        <v>0</v>
      </c>
      <c r="D62" s="224"/>
      <c r="E62" s="223"/>
      <c r="F62" s="223"/>
      <c r="G62" s="223" t="str">
        <f>IF('Controle Empresa'!H59="c",'Controle Empresa'!G59,"0")</f>
        <v>0</v>
      </c>
      <c r="H62" s="224"/>
      <c r="I62" s="223"/>
      <c r="J62" s="223"/>
      <c r="K62" s="223" t="str">
        <f>IF('Controle Empresa'!L59="c",'Controle Empresa'!K59,"0")</f>
        <v>0</v>
      </c>
    </row>
    <row r="63" spans="1:11" x14ac:dyDescent="0.2">
      <c r="A63" s="223"/>
      <c r="B63" s="223"/>
      <c r="C63" s="223" t="str">
        <f>IF('Controle Empresa'!D60="c",'Controle Empresa'!C60,"0")</f>
        <v>0</v>
      </c>
      <c r="D63" s="224"/>
      <c r="E63" s="223"/>
      <c r="F63" s="223"/>
      <c r="G63" s="223" t="str">
        <f>IF('Controle Empresa'!H60="c",'Controle Empresa'!G60,"0")</f>
        <v>0</v>
      </c>
      <c r="H63" s="224"/>
      <c r="I63" s="223"/>
      <c r="J63" s="223"/>
      <c r="K63" s="223" t="str">
        <f>IF('Controle Empresa'!L60="c",'Controle Empresa'!K60,"0")</f>
        <v>0</v>
      </c>
    </row>
    <row r="64" spans="1:11" x14ac:dyDescent="0.2">
      <c r="A64" s="223"/>
      <c r="B64" s="223"/>
      <c r="C64" s="223" t="str">
        <f>IF('Controle Empresa'!D61="c",'Controle Empresa'!C61,"0")</f>
        <v>0</v>
      </c>
      <c r="D64" s="224"/>
      <c r="E64" s="223"/>
      <c r="F64" s="223"/>
      <c r="G64" s="223" t="str">
        <f>IF('Controle Empresa'!H61="c",'Controle Empresa'!G61,"0")</f>
        <v>0</v>
      </c>
      <c r="H64" s="224"/>
      <c r="I64" s="223"/>
      <c r="J64" s="223"/>
      <c r="K64" s="223" t="str">
        <f>IF('Controle Empresa'!L61="c",'Controle Empresa'!K61,"0")</f>
        <v>0</v>
      </c>
    </row>
    <row r="65" spans="1:11" x14ac:dyDescent="0.2">
      <c r="A65" s="223"/>
      <c r="B65" s="223"/>
      <c r="C65" s="223" t="str">
        <f>IF('Controle Empresa'!D62="c",'Controle Empresa'!C62,"0")</f>
        <v>0</v>
      </c>
      <c r="D65" s="224"/>
      <c r="E65" s="223"/>
      <c r="F65" s="223"/>
      <c r="G65" s="223" t="s">
        <v>104</v>
      </c>
      <c r="H65" s="224"/>
      <c r="I65" s="223"/>
      <c r="J65" s="223"/>
      <c r="K65" s="223" t="s">
        <v>104</v>
      </c>
    </row>
    <row r="66" spans="1:11" x14ac:dyDescent="0.2">
      <c r="A66" s="223"/>
      <c r="B66" s="223"/>
      <c r="C66" s="223" t="str">
        <f>IF('Controle Empresa'!D63="c",'Controle Empresa'!C63,"0")</f>
        <v>0</v>
      </c>
      <c r="D66" s="224"/>
      <c r="E66" s="223"/>
      <c r="F66" s="223"/>
      <c r="G66" s="223" t="s">
        <v>104</v>
      </c>
      <c r="H66" s="224"/>
      <c r="I66" s="223"/>
      <c r="J66" s="223"/>
      <c r="K66" s="223" t="s">
        <v>104</v>
      </c>
    </row>
    <row r="67" spans="1:11" x14ac:dyDescent="0.2">
      <c r="A67" s="223"/>
      <c r="B67" s="223"/>
      <c r="C67" s="223" t="str">
        <f>IF('Controle Empresa'!D64="c",'Controle Empresa'!C64,"0")</f>
        <v>0</v>
      </c>
      <c r="D67" s="224"/>
      <c r="E67" s="223"/>
      <c r="F67" s="223"/>
      <c r="G67" s="223">
        <f>IF('Controle Empresa'!H64="c",'Controle Empresa'!G64,"0")</f>
        <v>0</v>
      </c>
      <c r="H67" s="224"/>
      <c r="I67" s="223"/>
      <c r="J67" s="223"/>
      <c r="K67" s="223" t="s">
        <v>104</v>
      </c>
    </row>
    <row r="68" spans="1:11" x14ac:dyDescent="0.2">
      <c r="A68" s="223"/>
      <c r="B68" s="223"/>
      <c r="C68" s="223" t="str">
        <f>IF('Controle Empresa'!D65="c",'Controle Empresa'!C65,"0")</f>
        <v>0</v>
      </c>
      <c r="D68" s="224"/>
      <c r="E68" s="223"/>
      <c r="F68" s="223"/>
      <c r="G68" s="223" t="str">
        <f>IF('Controle Empresa'!H65="c",'Controle Empresa'!G65,"0")</f>
        <v>0</v>
      </c>
      <c r="H68" s="224"/>
      <c r="I68" s="223"/>
      <c r="J68" s="223"/>
      <c r="K68" s="223" t="str">
        <f>IF('Controle Empresa'!L65="c",'Controle Empresa'!K65,"0")</f>
        <v>0</v>
      </c>
    </row>
    <row r="69" spans="1:11" x14ac:dyDescent="0.2">
      <c r="A69" s="555" t="s">
        <v>11</v>
      </c>
      <c r="B69" s="555"/>
      <c r="C69" s="223">
        <f>SUM(C10:C68)</f>
        <v>0</v>
      </c>
      <c r="D69" s="222"/>
      <c r="E69" s="555" t="s">
        <v>11</v>
      </c>
      <c r="F69" s="555"/>
      <c r="G69" s="223">
        <f>SUM(G10:G68)</f>
        <v>0</v>
      </c>
      <c r="H69" s="224"/>
      <c r="I69" s="555" t="s">
        <v>11</v>
      </c>
      <c r="J69" s="555"/>
      <c r="K69" s="223">
        <f>SUM(K10:K68)</f>
        <v>0</v>
      </c>
    </row>
    <row r="70" spans="1:11" x14ac:dyDescent="0.2">
      <c r="A70" s="222"/>
      <c r="B70" s="222"/>
      <c r="C70" s="223"/>
      <c r="D70" s="222"/>
      <c r="E70" s="222"/>
      <c r="F70" s="222"/>
      <c r="G70" s="223"/>
      <c r="H70" s="224"/>
      <c r="I70" s="222"/>
      <c r="J70" s="222"/>
      <c r="K70" s="223"/>
    </row>
    <row r="71" spans="1:11" x14ac:dyDescent="0.2">
      <c r="A71" s="555" t="s">
        <v>16</v>
      </c>
      <c r="B71" s="555"/>
      <c r="C71" s="555"/>
      <c r="D71" s="224"/>
      <c r="E71" s="555" t="s">
        <v>17</v>
      </c>
      <c r="F71" s="555"/>
      <c r="G71" s="555"/>
      <c r="H71" s="222"/>
      <c r="I71" s="555" t="s">
        <v>22</v>
      </c>
      <c r="J71" s="555"/>
      <c r="K71" s="555"/>
    </row>
    <row r="72" spans="1:11" x14ac:dyDescent="0.2">
      <c r="A72" s="223"/>
      <c r="B72" s="223"/>
      <c r="C72" s="225" t="str">
        <f>IF('Controle Empresa'!D7=0,"",IF(C10="0",'Controle Empresa'!C7))</f>
        <v/>
      </c>
      <c r="D72" s="224"/>
      <c r="E72" s="223"/>
      <c r="F72" s="223"/>
      <c r="G72" s="225" t="str">
        <f>IF('Controle Empresa'!H7=0,"",IF(G10="0",'Controle Empresa'!G7))</f>
        <v/>
      </c>
      <c r="H72" s="225"/>
      <c r="I72" s="223"/>
      <c r="J72" s="223"/>
      <c r="K72" s="225" t="str">
        <f>IF('Controle Empresa'!L7=0,"",IF(K10="0",'Controle Empresa'!K7))</f>
        <v/>
      </c>
    </row>
    <row r="73" spans="1:11" x14ac:dyDescent="0.2">
      <c r="A73" s="223"/>
      <c r="B73" s="223"/>
      <c r="C73" s="225" t="str">
        <f>IF('Controle Empresa'!D8=0,"",IF(C11="0",'Controle Empresa'!C8))</f>
        <v/>
      </c>
      <c r="D73" s="224"/>
      <c r="E73" s="223"/>
      <c r="F73" s="223"/>
      <c r="G73" s="225" t="b">
        <f>IF('Controle Empresa'!H8=0,"",IF(G11="0",'Controle Empresa'!G8))</f>
        <v>0</v>
      </c>
      <c r="H73" s="225"/>
      <c r="I73" s="223"/>
      <c r="J73" s="223"/>
      <c r="K73" s="225" t="b">
        <f>IF('Controle Empresa'!L8=0,"",IF(K11="0",'Controle Empresa'!K8))</f>
        <v>0</v>
      </c>
    </row>
    <row r="74" spans="1:11" x14ac:dyDescent="0.2">
      <c r="A74" s="223"/>
      <c r="B74" s="223"/>
      <c r="C74" s="225" t="str">
        <f>IF('Controle Empresa'!D9=0,"",IF(C12="0",'Controle Empresa'!C9))</f>
        <v/>
      </c>
      <c r="D74" s="224"/>
      <c r="E74" s="223"/>
      <c r="F74" s="223"/>
      <c r="G74" s="225" t="str">
        <f>IF('Controle Empresa'!H9=0,"",IF(G12="0",'Controle Empresa'!G9))</f>
        <v/>
      </c>
      <c r="H74" s="225"/>
      <c r="I74" s="223"/>
      <c r="J74" s="223"/>
      <c r="K74" s="225" t="str">
        <f>IF('Controle Empresa'!L9=0,"",IF(K12="0",'Controle Empresa'!K9))</f>
        <v/>
      </c>
    </row>
    <row r="75" spans="1:11" x14ac:dyDescent="0.2">
      <c r="A75" s="223"/>
      <c r="B75" s="223"/>
      <c r="C75" s="225" t="str">
        <f>IF('Controle Empresa'!D10=0,"",IF(C13="0",'Controle Empresa'!C10))</f>
        <v/>
      </c>
      <c r="D75" s="224"/>
      <c r="E75" s="223"/>
      <c r="F75" s="223"/>
      <c r="G75" s="225" t="str">
        <f>IF('Controle Empresa'!H10=0,"",IF(G13="0",'Controle Empresa'!G10))</f>
        <v/>
      </c>
      <c r="H75" s="225"/>
      <c r="I75" s="223"/>
      <c r="J75" s="223"/>
      <c r="K75" s="225" t="str">
        <f>IF('Controle Empresa'!L10=0,"",IF(K13="0",'Controle Empresa'!K10))</f>
        <v/>
      </c>
    </row>
    <row r="76" spans="1:11" x14ac:dyDescent="0.2">
      <c r="A76" s="223"/>
      <c r="B76" s="223"/>
      <c r="C76" s="225" t="str">
        <f>IF('Controle Empresa'!D11=0,"",IF(C14="0",'Controle Empresa'!C11))</f>
        <v/>
      </c>
      <c r="D76" s="224"/>
      <c r="E76" s="223"/>
      <c r="F76" s="223"/>
      <c r="G76" s="225" t="str">
        <f>IF('Controle Empresa'!H11=0,"",IF(G14="0",'Controle Empresa'!G11))</f>
        <v/>
      </c>
      <c r="H76" s="225"/>
      <c r="I76" s="223"/>
      <c r="J76" s="223"/>
      <c r="K76" s="225" t="str">
        <f>IF('Controle Empresa'!L11=0,"",IF(K14="0",'Controle Empresa'!K11))</f>
        <v/>
      </c>
    </row>
    <row r="77" spans="1:11" x14ac:dyDescent="0.2">
      <c r="A77" s="223"/>
      <c r="B77" s="223"/>
      <c r="C77" s="225" t="str">
        <f>IF('Controle Empresa'!D12=0,"",IF(C15="0",'Controle Empresa'!C12))</f>
        <v/>
      </c>
      <c r="D77" s="224"/>
      <c r="E77" s="223"/>
      <c r="F77" s="223"/>
      <c r="G77" s="225" t="str">
        <f>IF('Controle Empresa'!H12=0,"",IF(G15="0",'Controle Empresa'!G12))</f>
        <v/>
      </c>
      <c r="H77" s="225"/>
      <c r="I77" s="223"/>
      <c r="J77" s="223"/>
      <c r="K77" s="225" t="str">
        <f>IF('Controle Empresa'!L12=0,"",IF(K15="0",'Controle Empresa'!K12))</f>
        <v/>
      </c>
    </row>
    <row r="78" spans="1:11" x14ac:dyDescent="0.2">
      <c r="A78" s="223"/>
      <c r="B78" s="223"/>
      <c r="C78" s="225" t="str">
        <f>IF('Controle Empresa'!D13=0,"",IF(C16="0",'Controle Empresa'!C13))</f>
        <v/>
      </c>
      <c r="D78" s="224"/>
      <c r="E78" s="223"/>
      <c r="F78" s="223"/>
      <c r="G78" s="225" t="str">
        <f>IF('Controle Empresa'!H13=0,"",IF(G16="0",'Controle Empresa'!G13))</f>
        <v/>
      </c>
      <c r="H78" s="225"/>
      <c r="I78" s="223"/>
      <c r="J78" s="223"/>
      <c r="K78" s="225" t="str">
        <f>IF('Controle Empresa'!L13=0,"",IF(K16="0",'Controle Empresa'!K13))</f>
        <v/>
      </c>
    </row>
    <row r="79" spans="1:11" x14ac:dyDescent="0.2">
      <c r="A79" s="223"/>
      <c r="B79" s="223"/>
      <c r="C79" s="225" t="str">
        <f>IF('Controle Empresa'!D14=0,"",IF(C17="0",'Controle Empresa'!C14))</f>
        <v/>
      </c>
      <c r="D79" s="224"/>
      <c r="E79" s="223"/>
      <c r="F79" s="223"/>
      <c r="G79" s="225" t="str">
        <f>IF('Controle Empresa'!H14=0,"",IF(G17="0",'Controle Empresa'!G14))</f>
        <v/>
      </c>
      <c r="H79" s="225"/>
      <c r="I79" s="223"/>
      <c r="J79" s="223"/>
      <c r="K79" s="225" t="str">
        <f>IF('Controle Empresa'!L14=0,"",IF(K17="0",'Controle Empresa'!K14))</f>
        <v/>
      </c>
    </row>
    <row r="80" spans="1:11" x14ac:dyDescent="0.2">
      <c r="A80" s="223"/>
      <c r="B80" s="223"/>
      <c r="C80" s="225" t="str">
        <f>IF('Controle Empresa'!D15=0,"",IF(C18="0",'Controle Empresa'!C15))</f>
        <v/>
      </c>
      <c r="D80" s="224"/>
      <c r="E80" s="223"/>
      <c r="F80" s="223"/>
      <c r="G80" s="225" t="str">
        <f>IF('Controle Empresa'!H15=0,"",IF(G18="0",'Controle Empresa'!G15))</f>
        <v/>
      </c>
      <c r="H80" s="225"/>
      <c r="I80" s="223"/>
      <c r="J80" s="223"/>
      <c r="K80" s="225" t="str">
        <f>IF('Controle Empresa'!L15=0,"",IF(K18="0",'Controle Empresa'!K15))</f>
        <v/>
      </c>
    </row>
    <row r="81" spans="1:11" x14ac:dyDescent="0.2">
      <c r="A81" s="223"/>
      <c r="B81" s="223"/>
      <c r="C81" s="225" t="str">
        <f>IF('Controle Empresa'!D16=0,"",IF(C19="0",'Controle Empresa'!C16))</f>
        <v/>
      </c>
      <c r="D81" s="224"/>
      <c r="E81" s="223"/>
      <c r="F81" s="223"/>
      <c r="G81" s="225" t="str">
        <f>IF('Controle Empresa'!H16=0,"",IF(G19="0",'Controle Empresa'!G16))</f>
        <v/>
      </c>
      <c r="H81" s="225"/>
      <c r="I81" s="223"/>
      <c r="J81" s="223"/>
      <c r="K81" s="225" t="str">
        <f>IF('Controle Empresa'!L16=0,"",IF(K19="0",'Controle Empresa'!K16))</f>
        <v/>
      </c>
    </row>
    <row r="82" spans="1:11" x14ac:dyDescent="0.2">
      <c r="A82" s="223"/>
      <c r="B82" s="223"/>
      <c r="C82" s="225" t="str">
        <f>IF('Controle Empresa'!D17=0,"",IF(C20="0",'Controle Empresa'!C17))</f>
        <v/>
      </c>
      <c r="D82" s="224"/>
      <c r="E82" s="223"/>
      <c r="F82" s="223"/>
      <c r="G82" s="225" t="str">
        <f>IF('Controle Empresa'!H17=0,"",IF(G20="0",'Controle Empresa'!G17))</f>
        <v/>
      </c>
      <c r="H82" s="225"/>
      <c r="I82" s="223"/>
      <c r="J82" s="223"/>
      <c r="K82" s="225" t="str">
        <f>IF('Controle Empresa'!L17=0,"",IF(K20="0",'Controle Empresa'!K17))</f>
        <v/>
      </c>
    </row>
    <row r="83" spans="1:11" x14ac:dyDescent="0.2">
      <c r="A83" s="223"/>
      <c r="B83" s="223"/>
      <c r="C83" s="225" t="str">
        <f>IF('Controle Empresa'!D18=0,"",IF(C21="0",'Controle Empresa'!C18))</f>
        <v/>
      </c>
      <c r="D83" s="224"/>
      <c r="E83" s="223"/>
      <c r="F83" s="223"/>
      <c r="G83" s="225" t="str">
        <f>IF('Controle Empresa'!H18=0,"",IF(G21="0",'Controle Empresa'!G18))</f>
        <v/>
      </c>
      <c r="H83" s="225"/>
      <c r="I83" s="223"/>
      <c r="J83" s="223"/>
      <c r="K83" s="225" t="str">
        <f>IF('Controle Empresa'!L18=0,"",IF(K21="0",'Controle Empresa'!K18))</f>
        <v/>
      </c>
    </row>
    <row r="84" spans="1:11" x14ac:dyDescent="0.2">
      <c r="A84" s="223"/>
      <c r="B84" s="223"/>
      <c r="C84" s="225" t="str">
        <f>IF('Controle Empresa'!D19=0,"",IF(C22="0",'Controle Empresa'!C19))</f>
        <v/>
      </c>
      <c r="D84" s="224"/>
      <c r="E84" s="223"/>
      <c r="F84" s="223"/>
      <c r="G84" s="225" t="str">
        <f>IF('Controle Empresa'!H19=0,"",IF(G22="0",'Controle Empresa'!G19))</f>
        <v/>
      </c>
      <c r="H84" s="225"/>
      <c r="I84" s="223"/>
      <c r="J84" s="223"/>
      <c r="K84" s="225" t="str">
        <f>IF('Controle Empresa'!L19=0,"",IF(K22="0",'Controle Empresa'!K19))</f>
        <v/>
      </c>
    </row>
    <row r="85" spans="1:11" x14ac:dyDescent="0.2">
      <c r="A85" s="223"/>
      <c r="B85" s="223"/>
      <c r="C85" s="225" t="str">
        <f>IF('Controle Empresa'!D20=0,"",IF(C23="0",'Controle Empresa'!C20))</f>
        <v/>
      </c>
      <c r="D85" s="224"/>
      <c r="E85" s="223"/>
      <c r="F85" s="223"/>
      <c r="G85" s="225" t="str">
        <f>IF('Controle Empresa'!H20=0,"",IF(G23="0",'Controle Empresa'!G20))</f>
        <v/>
      </c>
      <c r="H85" s="225"/>
      <c r="I85" s="223"/>
      <c r="J85" s="223"/>
      <c r="K85" s="225" t="str">
        <f>IF('Controle Empresa'!L20=0,"",IF(K23="0",'Controle Empresa'!K20))</f>
        <v/>
      </c>
    </row>
    <row r="86" spans="1:11" x14ac:dyDescent="0.2">
      <c r="A86" s="223"/>
      <c r="B86" s="223"/>
      <c r="C86" s="225" t="str">
        <f>IF('Controle Empresa'!D21=0,"",IF(C24="0",'Controle Empresa'!C21))</f>
        <v/>
      </c>
      <c r="D86" s="224"/>
      <c r="E86" s="223"/>
      <c r="F86" s="223"/>
      <c r="G86" s="225" t="str">
        <f>IF('Controle Empresa'!H21=0,"",IF(G24="0",'Controle Empresa'!G21))</f>
        <v/>
      </c>
      <c r="H86" s="225"/>
      <c r="I86" s="223"/>
      <c r="J86" s="223"/>
      <c r="K86" s="225" t="str">
        <f>IF('Controle Empresa'!L21=0,"",IF(K24="0",'Controle Empresa'!K21))</f>
        <v/>
      </c>
    </row>
    <row r="87" spans="1:11" x14ac:dyDescent="0.2">
      <c r="A87" s="223"/>
      <c r="B87" s="223"/>
      <c r="C87" s="225" t="str">
        <f>IF('Controle Empresa'!D22=0,"",IF(C25="0",'Controle Empresa'!C22))</f>
        <v/>
      </c>
      <c r="D87" s="224"/>
      <c r="E87" s="223"/>
      <c r="F87" s="223"/>
      <c r="G87" s="225" t="str">
        <f>IF('Controle Empresa'!H22=0,"",IF(G25="0",'Controle Empresa'!G22))</f>
        <v/>
      </c>
      <c r="H87" s="225"/>
      <c r="I87" s="223"/>
      <c r="J87" s="223"/>
      <c r="K87" s="225" t="str">
        <f>IF('Controle Empresa'!L22=0,"",IF(K25="0",'Controle Empresa'!K22))</f>
        <v/>
      </c>
    </row>
    <row r="88" spans="1:11" x14ac:dyDescent="0.2">
      <c r="A88" s="223"/>
      <c r="B88" s="223"/>
      <c r="C88" s="225" t="str">
        <f>IF('Controle Empresa'!D23=0,"",IF(C26="0",'Controle Empresa'!C23))</f>
        <v/>
      </c>
      <c r="D88" s="224"/>
      <c r="E88" s="223"/>
      <c r="F88" s="223"/>
      <c r="G88" s="225" t="str">
        <f>IF('Controle Empresa'!H23=0,"",IF(G26="0",'Controle Empresa'!G23))</f>
        <v/>
      </c>
      <c r="H88" s="225"/>
      <c r="I88" s="223"/>
      <c r="J88" s="223"/>
      <c r="K88" s="225" t="str">
        <f>IF('Controle Empresa'!L23=0,"",IF(K26="0",'Controle Empresa'!K23))</f>
        <v/>
      </c>
    </row>
    <row r="89" spans="1:11" x14ac:dyDescent="0.2">
      <c r="A89" s="223"/>
      <c r="B89" s="223"/>
      <c r="C89" s="225" t="str">
        <f>IF('Controle Empresa'!D24=0,"",IF(C27="0",'Controle Empresa'!C24))</f>
        <v/>
      </c>
      <c r="D89" s="224"/>
      <c r="E89" s="223"/>
      <c r="F89" s="223"/>
      <c r="G89" s="225" t="str">
        <f>IF('Controle Empresa'!H24=0,"",IF(G27="0",'Controle Empresa'!G24))</f>
        <v/>
      </c>
      <c r="H89" s="225"/>
      <c r="I89" s="223"/>
      <c r="J89" s="223"/>
      <c r="K89" s="225" t="str">
        <f>IF('Controle Empresa'!L24=0,"",IF(K27="0",'Controle Empresa'!K24))</f>
        <v/>
      </c>
    </row>
    <row r="90" spans="1:11" x14ac:dyDescent="0.2">
      <c r="A90" s="223"/>
      <c r="B90" s="223"/>
      <c r="C90" s="225" t="str">
        <f>IF('Controle Empresa'!D25=0,"",IF(C28="0",'Controle Empresa'!C25))</f>
        <v/>
      </c>
      <c r="D90" s="224"/>
      <c r="E90" s="223"/>
      <c r="F90" s="223"/>
      <c r="G90" s="225" t="str">
        <f>IF('Controle Empresa'!H25=0,"",IF(G28="0",'Controle Empresa'!G25))</f>
        <v/>
      </c>
      <c r="H90" s="225"/>
      <c r="I90" s="223"/>
      <c r="J90" s="223"/>
      <c r="K90" s="225" t="str">
        <f>IF('Controle Empresa'!L25=0,"",IF(K28="0",'Controle Empresa'!K25))</f>
        <v/>
      </c>
    </row>
    <row r="91" spans="1:11" x14ac:dyDescent="0.2">
      <c r="A91" s="223"/>
      <c r="B91" s="223"/>
      <c r="C91" s="225" t="str">
        <f>IF('Controle Empresa'!D26=0,"",IF(C29="0",'Controle Empresa'!C26))</f>
        <v/>
      </c>
      <c r="D91" s="224"/>
      <c r="E91" s="223"/>
      <c r="F91" s="223"/>
      <c r="G91" s="225" t="str">
        <f>IF('Controle Empresa'!H26=0,"",IF(G29="0",'Controle Empresa'!G26))</f>
        <v/>
      </c>
      <c r="H91" s="225"/>
      <c r="I91" s="223"/>
      <c r="J91" s="223"/>
      <c r="K91" s="225" t="str">
        <f>IF('Controle Empresa'!L26=0,"",IF(K29="0",'Controle Empresa'!K26))</f>
        <v/>
      </c>
    </row>
    <row r="92" spans="1:11" x14ac:dyDescent="0.2">
      <c r="A92" s="223"/>
      <c r="B92" s="223"/>
      <c r="C92" s="225" t="str">
        <f>IF('Controle Empresa'!D27=0,"",IF(C30="0",'Controle Empresa'!C27))</f>
        <v/>
      </c>
      <c r="D92" s="224"/>
      <c r="E92" s="223"/>
      <c r="F92" s="223"/>
      <c r="G92" s="225" t="str">
        <f>IF('Controle Empresa'!H27=0,"",IF(G30="0",'Controle Empresa'!G27))</f>
        <v/>
      </c>
      <c r="H92" s="225"/>
      <c r="I92" s="223"/>
      <c r="J92" s="223"/>
      <c r="K92" s="225" t="str">
        <f>IF('Controle Empresa'!L27=0,"",IF(K30="0",'Controle Empresa'!K27))</f>
        <v/>
      </c>
    </row>
    <row r="93" spans="1:11" x14ac:dyDescent="0.2">
      <c r="A93" s="223"/>
      <c r="B93" s="223"/>
      <c r="C93" s="225" t="str">
        <f>IF('Controle Empresa'!D28=0,"",IF(C31="0",'Controle Empresa'!C28))</f>
        <v/>
      </c>
      <c r="D93" s="224"/>
      <c r="E93" s="223"/>
      <c r="F93" s="223"/>
      <c r="G93" s="225" t="str">
        <f>IF('Controle Empresa'!H28=0,"",IF(G31="0",'Controle Empresa'!G28))</f>
        <v/>
      </c>
      <c r="H93" s="225"/>
      <c r="I93" s="223"/>
      <c r="J93" s="223"/>
      <c r="K93" s="225" t="str">
        <f>IF('Controle Empresa'!L28=0,"",IF(K31="0",'Controle Empresa'!K28))</f>
        <v/>
      </c>
    </row>
    <row r="94" spans="1:11" x14ac:dyDescent="0.2">
      <c r="A94" s="223"/>
      <c r="B94" s="223"/>
      <c r="C94" s="225" t="str">
        <f>IF('Controle Empresa'!D29=0,"",IF(C32="0",'Controle Empresa'!C29))</f>
        <v/>
      </c>
      <c r="D94" s="224"/>
      <c r="E94" s="223"/>
      <c r="F94" s="223"/>
      <c r="G94" s="225" t="str">
        <f>IF('Controle Empresa'!H29=0,"",IF(G32="0",'Controle Empresa'!G29))</f>
        <v/>
      </c>
      <c r="H94" s="225"/>
      <c r="I94" s="223"/>
      <c r="J94" s="223"/>
      <c r="K94" s="225" t="str">
        <f>IF('Controle Empresa'!L29=0,"",IF(K32="0",'Controle Empresa'!K29))</f>
        <v/>
      </c>
    </row>
    <row r="95" spans="1:11" x14ac:dyDescent="0.2">
      <c r="A95" s="223"/>
      <c r="B95" s="223"/>
      <c r="C95" s="225" t="str">
        <f>IF('Controle Empresa'!D30=0,"",IF(C33="0",'Controle Empresa'!C30))</f>
        <v/>
      </c>
      <c r="D95" s="224"/>
      <c r="E95" s="223"/>
      <c r="F95" s="223"/>
      <c r="G95" s="225" t="b">
        <f>IF('Controle Empresa'!H30=0,"",IF(G33="0",'Controle Empresa'!G30))</f>
        <v>0</v>
      </c>
      <c r="H95" s="225"/>
      <c r="I95" s="223"/>
      <c r="J95" s="223"/>
      <c r="K95" s="225" t="b">
        <f>IF('Controle Empresa'!L30=0,"",IF(K33="0",'Controle Empresa'!K30))</f>
        <v>0</v>
      </c>
    </row>
    <row r="96" spans="1:11" x14ac:dyDescent="0.2">
      <c r="A96" s="223"/>
      <c r="B96" s="223"/>
      <c r="C96" s="225" t="str">
        <f>IF('Controle Empresa'!D31=0,"",IF(C34="0",'Controle Empresa'!C31))</f>
        <v/>
      </c>
      <c r="D96" s="224"/>
      <c r="E96" s="223"/>
      <c r="F96" s="223"/>
      <c r="G96" s="225">
        <f>IF('Controle Empresa'!H31=0,"",IF(G34="0",'Controle Empresa'!G31))</f>
        <v>0</v>
      </c>
      <c r="H96" s="225"/>
      <c r="I96" s="223"/>
      <c r="J96" s="223"/>
      <c r="K96" s="225" t="str">
        <f>IF('Controle Empresa'!L31=0,"",IF(K34="0",'Controle Empresa'!K31))</f>
        <v/>
      </c>
    </row>
    <row r="97" spans="1:11" x14ac:dyDescent="0.2">
      <c r="A97" s="223"/>
      <c r="B97" s="223"/>
      <c r="C97" s="225" t="str">
        <f>IF('Controle Empresa'!D32=0,"",IF(C35="0",'Controle Empresa'!C32))</f>
        <v/>
      </c>
      <c r="D97" s="224"/>
      <c r="E97" s="223"/>
      <c r="F97" s="223"/>
      <c r="G97" s="225">
        <f>IF('Controle Empresa'!H32=0,"",IF(G35="0",'Controle Empresa'!G32))</f>
        <v>0</v>
      </c>
      <c r="H97" s="225"/>
      <c r="I97" s="223"/>
      <c r="J97" s="223"/>
      <c r="K97" s="225" t="str">
        <f>IF('Controle Empresa'!L32=0,"",IF(K35="0",'Controle Empresa'!K32))</f>
        <v/>
      </c>
    </row>
    <row r="98" spans="1:11" x14ac:dyDescent="0.2">
      <c r="A98" s="223"/>
      <c r="B98" s="223"/>
      <c r="C98" s="225" t="str">
        <f>IF('Controle Empresa'!D33=0,"",IF(C36="0",'Controle Empresa'!C33))</f>
        <v/>
      </c>
      <c r="D98" s="224"/>
      <c r="E98" s="223"/>
      <c r="F98" s="223"/>
      <c r="G98" s="225">
        <f>IF('Controle Empresa'!H33=0,"",IF(G36="0",'Controle Empresa'!G33))</f>
        <v>0</v>
      </c>
      <c r="H98" s="225"/>
      <c r="I98" s="223"/>
      <c r="J98" s="223"/>
      <c r="K98" s="225" t="str">
        <f>IF('Controle Empresa'!L33=0,"",IF(K36="0",'Controle Empresa'!K33))</f>
        <v/>
      </c>
    </row>
    <row r="99" spans="1:11" x14ac:dyDescent="0.2">
      <c r="A99" s="223"/>
      <c r="B99" s="223"/>
      <c r="C99" s="225" t="str">
        <f>IF('Controle Empresa'!D34=0,"",IF(C37="0",'Controle Empresa'!C34))</f>
        <v/>
      </c>
      <c r="D99" s="224"/>
      <c r="E99" s="223"/>
      <c r="F99" s="223"/>
      <c r="G99" s="225">
        <f>IF('Controle Empresa'!H34=0,"",IF(G37="0",'Controle Empresa'!G34))</f>
        <v>0</v>
      </c>
      <c r="H99" s="225"/>
      <c r="I99" s="223"/>
      <c r="J99" s="223"/>
      <c r="K99" s="225" t="str">
        <f>IF('Controle Empresa'!L34=0,"",IF(K37="0",'Controle Empresa'!K34))</f>
        <v/>
      </c>
    </row>
    <row r="100" spans="1:11" x14ac:dyDescent="0.2">
      <c r="A100" s="223"/>
      <c r="B100" s="223"/>
      <c r="C100" s="225" t="str">
        <f>IF('Controle Empresa'!D35=0,"",IF(C38="0",'Controle Empresa'!C35))</f>
        <v/>
      </c>
      <c r="D100" s="224"/>
      <c r="E100" s="223"/>
      <c r="F100" s="223"/>
      <c r="G100" s="225">
        <f>IF('Controle Empresa'!H35=0,"",IF(G38="0",'Controle Empresa'!G35))</f>
        <v>0</v>
      </c>
      <c r="H100" s="225"/>
      <c r="I100" s="223"/>
      <c r="J100" s="223"/>
      <c r="K100" s="225" t="str">
        <f>IF('Controle Empresa'!L35=0,"",IF(K38="0",'Controle Empresa'!K35))</f>
        <v/>
      </c>
    </row>
    <row r="101" spans="1:11" x14ac:dyDescent="0.2">
      <c r="A101" s="223"/>
      <c r="B101" s="223"/>
      <c r="C101" s="225" t="str">
        <f>IF('Controle Empresa'!D36=0,"",IF(C39="0",'Controle Empresa'!C36))</f>
        <v/>
      </c>
      <c r="D101" s="224"/>
      <c r="E101" s="223"/>
      <c r="F101" s="223"/>
      <c r="G101" s="225">
        <f>IF('Controle Empresa'!H36=0,"",IF(G39="0",'Controle Empresa'!G36))</f>
        <v>0</v>
      </c>
      <c r="H101" s="225"/>
      <c r="I101" s="223"/>
      <c r="J101" s="223"/>
      <c r="K101" s="225" t="str">
        <f>IF('Controle Empresa'!L36=0,"",IF(K39="0",'Controle Empresa'!K36))</f>
        <v/>
      </c>
    </row>
    <row r="102" spans="1:11" x14ac:dyDescent="0.2">
      <c r="A102" s="223"/>
      <c r="B102" s="223"/>
      <c r="C102" s="225" t="str">
        <f>IF('Controle Empresa'!D37=0,"",IF(C40="0",'Controle Empresa'!C37))</f>
        <v/>
      </c>
      <c r="D102" s="224"/>
      <c r="E102" s="223"/>
      <c r="F102" s="223"/>
      <c r="G102" s="225" t="str">
        <f>IF('Controle Empresa'!H37=0,"",IF(G40="0",'Controle Empresa'!G37))</f>
        <v/>
      </c>
      <c r="H102" s="225"/>
      <c r="I102" s="223"/>
      <c r="J102" s="223"/>
      <c r="K102" s="225" t="str">
        <f>IF('Controle Empresa'!L37=0,"",IF(K40="0",'Controle Empresa'!K37))</f>
        <v/>
      </c>
    </row>
    <row r="103" spans="1:11" x14ac:dyDescent="0.2">
      <c r="A103" s="223"/>
      <c r="B103" s="223"/>
      <c r="C103" s="225" t="str">
        <f>IF('Controle Empresa'!D38=0,"",IF(C41="0",'Controle Empresa'!C38))</f>
        <v/>
      </c>
      <c r="D103" s="224"/>
      <c r="E103" s="223"/>
      <c r="F103" s="223"/>
      <c r="G103" s="225" t="b">
        <f>IF('Controle Empresa'!H38=0,"",IF(G41="0",'Controle Empresa'!G38))</f>
        <v>0</v>
      </c>
      <c r="H103" s="225"/>
      <c r="I103" s="223"/>
      <c r="J103" s="223"/>
      <c r="K103" s="225" t="b">
        <f>IF('Controle Empresa'!L38=0,"",IF(K41="0",'Controle Empresa'!K38))</f>
        <v>0</v>
      </c>
    </row>
    <row r="104" spans="1:11" x14ac:dyDescent="0.2">
      <c r="A104" s="223"/>
      <c r="B104" s="223"/>
      <c r="C104" s="225" t="str">
        <f>IF('Controle Empresa'!D39=0,"",IF(C42="0",'Controle Empresa'!C39))</f>
        <v/>
      </c>
      <c r="D104" s="224"/>
      <c r="E104" s="223"/>
      <c r="F104" s="223"/>
      <c r="G104" s="225" t="str">
        <f>IF('Controle Empresa'!H39=0,"",IF(G42="0",'Controle Empresa'!G39))</f>
        <v/>
      </c>
      <c r="H104" s="225"/>
      <c r="I104" s="223"/>
      <c r="J104" s="223"/>
      <c r="K104" s="225" t="str">
        <f>IF('Controle Empresa'!L39=0,"",IF(K42="0",'Controle Empresa'!K39))</f>
        <v/>
      </c>
    </row>
    <row r="105" spans="1:11" x14ac:dyDescent="0.2">
      <c r="A105" s="223"/>
      <c r="B105" s="223"/>
      <c r="C105" s="225" t="str">
        <f>IF('Controle Empresa'!D40=0,"",IF(C43="0",'Controle Empresa'!C40))</f>
        <v/>
      </c>
      <c r="D105" s="224"/>
      <c r="E105" s="223"/>
      <c r="F105" s="223"/>
      <c r="G105" s="225" t="str">
        <f>IF('Controle Empresa'!H40=0,"",IF(G43="0",'Controle Empresa'!G40))</f>
        <v/>
      </c>
      <c r="H105" s="225"/>
      <c r="I105" s="223"/>
      <c r="J105" s="223"/>
      <c r="K105" s="225" t="str">
        <f>IF('Controle Empresa'!L40=0,"",IF(K43="0",'Controle Empresa'!K40))</f>
        <v/>
      </c>
    </row>
    <row r="106" spans="1:11" x14ac:dyDescent="0.2">
      <c r="A106" s="223"/>
      <c r="B106" s="223"/>
      <c r="C106" s="225" t="str">
        <f>IF('Controle Empresa'!D41=0,"",IF(C44="0",'Controle Empresa'!C41))</f>
        <v/>
      </c>
      <c r="D106" s="224"/>
      <c r="E106" s="223"/>
      <c r="F106" s="223"/>
      <c r="G106" s="225" t="str">
        <f>IF('Controle Empresa'!H41=0,"",IF(G44="0",'Controle Empresa'!G41))</f>
        <v/>
      </c>
      <c r="H106" s="225"/>
      <c r="I106" s="223"/>
      <c r="J106" s="223"/>
      <c r="K106" s="225" t="str">
        <f>IF('Controle Empresa'!L41=0,"",IF(K44="0",'Controle Empresa'!K41))</f>
        <v/>
      </c>
    </row>
    <row r="107" spans="1:11" x14ac:dyDescent="0.2">
      <c r="A107" s="223"/>
      <c r="B107" s="223"/>
      <c r="C107" s="225" t="str">
        <f>IF('Controle Empresa'!D42=0,"",IF(C45="0",'Controle Empresa'!C42))</f>
        <v/>
      </c>
      <c r="D107" s="224"/>
      <c r="E107" s="223"/>
      <c r="F107" s="223"/>
      <c r="G107" s="225" t="str">
        <f>IF('Controle Empresa'!H42=0,"",IF(G45="0",'Controle Empresa'!G42))</f>
        <v/>
      </c>
      <c r="H107" s="225"/>
      <c r="I107" s="223"/>
      <c r="J107" s="223"/>
      <c r="K107" s="225" t="str">
        <f>IF('Controle Empresa'!L42=0,"",IF(K45="0",'Controle Empresa'!K42))</f>
        <v/>
      </c>
    </row>
    <row r="108" spans="1:11" x14ac:dyDescent="0.2">
      <c r="A108" s="223"/>
      <c r="B108" s="223"/>
      <c r="C108" s="225" t="str">
        <f>IF('Controle Empresa'!D43=0,"",IF(C46="0",'Controle Empresa'!C43))</f>
        <v/>
      </c>
      <c r="D108" s="224"/>
      <c r="E108" s="223"/>
      <c r="F108" s="223"/>
      <c r="G108" s="225" t="str">
        <f>IF('Controle Empresa'!H43=0,"",IF(G46="0",'Controle Empresa'!G43))</f>
        <v/>
      </c>
      <c r="H108" s="225"/>
      <c r="I108" s="223"/>
      <c r="J108" s="223"/>
      <c r="K108" s="225" t="str">
        <f>IF('Controle Empresa'!L43=0,"",IF(K46="0",'Controle Empresa'!K43))</f>
        <v/>
      </c>
    </row>
    <row r="109" spans="1:11" x14ac:dyDescent="0.2">
      <c r="A109" s="223"/>
      <c r="B109" s="223"/>
      <c r="C109" s="225" t="str">
        <f>IF('Controle Empresa'!D44=0,"",IF(C47="0",'Controle Empresa'!C44))</f>
        <v/>
      </c>
      <c r="D109" s="224"/>
      <c r="E109" s="223"/>
      <c r="F109" s="223"/>
      <c r="G109" s="225" t="str">
        <f>IF('Controle Empresa'!H44=0,"",IF(G47="0",'Controle Empresa'!G44))</f>
        <v/>
      </c>
      <c r="H109" s="225"/>
      <c r="I109" s="223"/>
      <c r="J109" s="223"/>
      <c r="K109" s="225" t="str">
        <f>IF('Controle Empresa'!L44=0,"",IF(K47="0",'Controle Empresa'!K44))</f>
        <v/>
      </c>
    </row>
    <row r="110" spans="1:11" x14ac:dyDescent="0.2">
      <c r="A110" s="223"/>
      <c r="B110" s="223"/>
      <c r="C110" s="225" t="str">
        <f>IF('Controle Empresa'!D45=0,"",IF(C48="0",'Controle Empresa'!C45))</f>
        <v/>
      </c>
      <c r="D110" s="224"/>
      <c r="E110" s="223"/>
      <c r="F110" s="223"/>
      <c r="G110" s="225" t="str">
        <f>IF('Controle Empresa'!H45=0,"",IF(G48="0",'Controle Empresa'!G45))</f>
        <v/>
      </c>
      <c r="H110" s="225"/>
      <c r="I110" s="223"/>
      <c r="J110" s="223"/>
      <c r="K110" s="225" t="str">
        <f>IF('Controle Empresa'!L45=0,"",IF(K48="0",'Controle Empresa'!K45))</f>
        <v/>
      </c>
    </row>
    <row r="111" spans="1:11" x14ac:dyDescent="0.2">
      <c r="A111" s="223"/>
      <c r="B111" s="223"/>
      <c r="C111" s="225" t="str">
        <f>IF('Controle Empresa'!D46=0,"",IF(C49="0",'Controle Empresa'!C46))</f>
        <v/>
      </c>
      <c r="D111" s="224"/>
      <c r="E111" s="223"/>
      <c r="F111" s="223"/>
      <c r="G111" s="225" t="str">
        <f>IF('Controle Empresa'!H46=0,"",IF(G49="0",'Controle Empresa'!G46))</f>
        <v/>
      </c>
      <c r="H111" s="225"/>
      <c r="I111" s="223"/>
      <c r="J111" s="223"/>
      <c r="K111" s="225" t="str">
        <f>IF('Controle Empresa'!L46=0,"",IF(K49="0",'Controle Empresa'!K46))</f>
        <v/>
      </c>
    </row>
    <row r="112" spans="1:11" x14ac:dyDescent="0.2">
      <c r="A112" s="223"/>
      <c r="B112" s="223"/>
      <c r="C112" s="225" t="str">
        <f>IF('Controle Empresa'!D47=0,"",IF(C50="0",'Controle Empresa'!C47))</f>
        <v/>
      </c>
      <c r="D112" s="224"/>
      <c r="E112" s="223"/>
      <c r="F112" s="223"/>
      <c r="G112" s="225" t="str">
        <f>IF('Controle Empresa'!H47=0,"",IF(G50="0",'Controle Empresa'!G47))</f>
        <v/>
      </c>
      <c r="H112" s="225"/>
      <c r="I112" s="223"/>
      <c r="J112" s="223"/>
      <c r="K112" s="225" t="str">
        <f>IF('Controle Empresa'!L47=0,"",IF(K50="0",'Controle Empresa'!K47))</f>
        <v/>
      </c>
    </row>
    <row r="113" spans="1:11" x14ac:dyDescent="0.2">
      <c r="A113" s="223"/>
      <c r="B113" s="223"/>
      <c r="C113" s="225" t="str">
        <f>IF('Controle Empresa'!D48=0,"",IF(C51="0",'Controle Empresa'!C48))</f>
        <v/>
      </c>
      <c r="D113" s="224"/>
      <c r="E113" s="223"/>
      <c r="F113" s="223"/>
      <c r="G113" s="225" t="str">
        <f>IF('Controle Empresa'!H48=0,"",IF(G51="0",'Controle Empresa'!G48))</f>
        <v/>
      </c>
      <c r="H113" s="225"/>
      <c r="I113" s="223"/>
      <c r="J113" s="223"/>
      <c r="K113" s="225" t="str">
        <f>IF('Controle Empresa'!L48=0,"",IF(K51="0",'Controle Empresa'!K48))</f>
        <v/>
      </c>
    </row>
    <row r="114" spans="1:11" x14ac:dyDescent="0.2">
      <c r="A114" s="223"/>
      <c r="B114" s="223"/>
      <c r="C114" s="225" t="str">
        <f>IF('Controle Empresa'!D49=0,"",IF(C52="0",'Controle Empresa'!C49))</f>
        <v/>
      </c>
      <c r="D114" s="224"/>
      <c r="E114" s="223"/>
      <c r="F114" s="223"/>
      <c r="G114" s="225" t="str">
        <f>IF('Controle Empresa'!H49=0,"",IF(G52="0",'Controle Empresa'!G49))</f>
        <v/>
      </c>
      <c r="H114" s="225"/>
      <c r="I114" s="223"/>
      <c r="J114" s="223"/>
      <c r="K114" s="225" t="str">
        <f>IF('Controle Empresa'!L49=0,"",IF(K52="0",'Controle Empresa'!K49))</f>
        <v/>
      </c>
    </row>
    <row r="115" spans="1:11" x14ac:dyDescent="0.2">
      <c r="A115" s="223"/>
      <c r="B115" s="223"/>
      <c r="C115" s="225" t="str">
        <f>IF('Controle Empresa'!D50=0,"",IF(C53="0",'Controle Empresa'!C50))</f>
        <v/>
      </c>
      <c r="D115" s="224"/>
      <c r="E115" s="223"/>
      <c r="F115" s="223"/>
      <c r="G115" s="225" t="str">
        <f>IF('Controle Empresa'!H50=0,"",IF(G53="0",'Controle Empresa'!G50))</f>
        <v/>
      </c>
      <c r="H115" s="225"/>
      <c r="I115" s="223"/>
      <c r="J115" s="223"/>
      <c r="K115" s="225" t="str">
        <f>IF('Controle Empresa'!L50=0,"",IF(K53="0",'Controle Empresa'!K50))</f>
        <v/>
      </c>
    </row>
    <row r="116" spans="1:11" x14ac:dyDescent="0.2">
      <c r="A116" s="223"/>
      <c r="B116" s="223"/>
      <c r="C116" s="225" t="str">
        <f>IF('Controle Empresa'!D51=0,"",IF(C54="0",'Controle Empresa'!C51))</f>
        <v/>
      </c>
      <c r="D116" s="224"/>
      <c r="E116" s="223"/>
      <c r="F116" s="223"/>
      <c r="G116" s="225" t="str">
        <f>IF('Controle Empresa'!H51=0,"",IF(G54="0",'Controle Empresa'!G51))</f>
        <v/>
      </c>
      <c r="H116" s="225"/>
      <c r="I116" s="223"/>
      <c r="J116" s="223"/>
      <c r="K116" s="225" t="str">
        <f>IF('Controle Empresa'!L51=0,"",IF(K54="0",'Controle Empresa'!K51))</f>
        <v/>
      </c>
    </row>
    <row r="117" spans="1:11" x14ac:dyDescent="0.2">
      <c r="A117" s="223"/>
      <c r="B117" s="223"/>
      <c r="C117" s="225" t="str">
        <f>IF('Controle Empresa'!D52=0,"",IF(C55="0",'Controle Empresa'!C52))</f>
        <v/>
      </c>
      <c r="D117" s="224"/>
      <c r="E117" s="223"/>
      <c r="F117" s="223"/>
      <c r="G117" s="225" t="str">
        <f>IF('Controle Empresa'!H52=0,"",IF(G55="0",'Controle Empresa'!G52))</f>
        <v/>
      </c>
      <c r="H117" s="225"/>
      <c r="I117" s="223"/>
      <c r="J117" s="223"/>
      <c r="K117" s="225" t="str">
        <f>IF('Controle Empresa'!L52=0,"",IF(K55="0",'Controle Empresa'!K52))</f>
        <v/>
      </c>
    </row>
    <row r="118" spans="1:11" x14ac:dyDescent="0.2">
      <c r="A118" s="223"/>
      <c r="B118" s="223"/>
      <c r="C118" s="225" t="str">
        <f>IF('Controle Empresa'!D53=0,"",IF(C56="0",'Controle Empresa'!C53))</f>
        <v/>
      </c>
      <c r="D118" s="224"/>
      <c r="E118" s="223"/>
      <c r="F118" s="223"/>
      <c r="G118" s="225" t="b">
        <f>IF('Controle Empresa'!H53=0,"",IF(G56="0",'Controle Empresa'!G53))</f>
        <v>0</v>
      </c>
      <c r="H118" s="225"/>
      <c r="I118" s="223"/>
      <c r="J118" s="223"/>
      <c r="K118" s="225" t="b">
        <f>IF('Controle Empresa'!L53=0,"",IF(K56="0",'Controle Empresa'!K53))</f>
        <v>0</v>
      </c>
    </row>
    <row r="119" spans="1:11" x14ac:dyDescent="0.2">
      <c r="A119" s="223"/>
      <c r="B119" s="223"/>
      <c r="C119" s="225" t="str">
        <f>IF('Controle Empresa'!D54=0,"",IF(C57="0",'Controle Empresa'!C54))</f>
        <v/>
      </c>
      <c r="D119" s="224"/>
      <c r="E119" s="223"/>
      <c r="F119" s="223"/>
      <c r="G119" s="225" t="str">
        <f>IF('Controle Empresa'!H54=0,"",IF(G57="0",'Controle Empresa'!G54))</f>
        <v/>
      </c>
      <c r="H119" s="225"/>
      <c r="I119" s="223"/>
      <c r="J119" s="223"/>
      <c r="K119" s="225" t="str">
        <f>IF('Controle Empresa'!L54=0,"",IF(K57="0",'Controle Empresa'!K54))</f>
        <v/>
      </c>
    </row>
    <row r="120" spans="1:11" x14ac:dyDescent="0.2">
      <c r="A120" s="223"/>
      <c r="B120" s="223"/>
      <c r="C120" s="225" t="str">
        <f>IF('Controle Empresa'!D55=0,"",IF(C58="0",'Controle Empresa'!C55))</f>
        <v/>
      </c>
      <c r="D120" s="224"/>
      <c r="E120" s="223"/>
      <c r="F120" s="223"/>
      <c r="G120" s="225" t="str">
        <f>IF('Controle Empresa'!H55=0,"",IF(G58="0",'Controle Empresa'!G55))</f>
        <v/>
      </c>
      <c r="H120" s="225"/>
      <c r="I120" s="223"/>
      <c r="J120" s="223"/>
      <c r="K120" s="225" t="str">
        <f>IF('Controle Empresa'!L55=0,"",IF(K58="0",'Controle Empresa'!K55))</f>
        <v/>
      </c>
    </row>
    <row r="121" spans="1:11" x14ac:dyDescent="0.2">
      <c r="A121" s="223"/>
      <c r="B121" s="223"/>
      <c r="C121" s="225" t="str">
        <f>IF('Controle Empresa'!D56=0,"",IF(C59="0",'Controle Empresa'!C56))</f>
        <v/>
      </c>
      <c r="D121" s="224"/>
      <c r="E121" s="223"/>
      <c r="F121" s="223"/>
      <c r="G121" s="225" t="str">
        <f>IF('Controle Empresa'!H56=0,"",IF(G59="0",'Controle Empresa'!G56))</f>
        <v/>
      </c>
      <c r="H121" s="225"/>
      <c r="I121" s="223"/>
      <c r="J121" s="223"/>
      <c r="K121" s="225" t="str">
        <f>IF('Controle Empresa'!L56=0,"",IF(K59="0",'Controle Empresa'!K56))</f>
        <v/>
      </c>
    </row>
    <row r="122" spans="1:11" x14ac:dyDescent="0.2">
      <c r="A122" s="223"/>
      <c r="B122" s="223"/>
      <c r="C122" s="225" t="str">
        <f>IF('Controle Empresa'!D57=0,"",IF(C60="0",'Controle Empresa'!C57))</f>
        <v/>
      </c>
      <c r="D122" s="224"/>
      <c r="E122" s="223"/>
      <c r="F122" s="223"/>
      <c r="G122" s="225" t="str">
        <f>IF('Controle Empresa'!H57=0,"",IF(G60="0",'Controle Empresa'!G57))</f>
        <v/>
      </c>
      <c r="H122" s="225"/>
      <c r="I122" s="223"/>
      <c r="J122" s="223"/>
      <c r="K122" s="225" t="str">
        <f>IF('Controle Empresa'!L57=0,"",IF(K60="0",'Controle Empresa'!K57))</f>
        <v/>
      </c>
    </row>
    <row r="123" spans="1:11" x14ac:dyDescent="0.2">
      <c r="A123" s="223"/>
      <c r="B123" s="223"/>
      <c r="C123" s="225" t="str">
        <f>IF('Controle Empresa'!D58=0,"",IF(C61="0",'Controle Empresa'!C58))</f>
        <v/>
      </c>
      <c r="D123" s="224"/>
      <c r="E123" s="223"/>
      <c r="F123" s="223"/>
      <c r="G123" s="225" t="str">
        <f>IF('Controle Empresa'!H58=0,"",IF(G61="0",'Controle Empresa'!G58))</f>
        <v/>
      </c>
      <c r="H123" s="225"/>
      <c r="I123" s="223"/>
      <c r="J123" s="223"/>
      <c r="K123" s="225" t="str">
        <f>IF('Controle Empresa'!L58=0,"",IF(K61="0",'Controle Empresa'!K58))</f>
        <v/>
      </c>
    </row>
    <row r="124" spans="1:11" x14ac:dyDescent="0.2">
      <c r="A124" s="223"/>
      <c r="B124" s="223"/>
      <c r="C124" s="225" t="str">
        <f>IF('Controle Empresa'!D59=0,"",IF(C62="0",'Controle Empresa'!C59))</f>
        <v/>
      </c>
      <c r="D124" s="224"/>
      <c r="E124" s="223"/>
      <c r="F124" s="223"/>
      <c r="G124" s="225" t="str">
        <f>IF('Controle Empresa'!H59=0,"",IF(G62="0",'Controle Empresa'!G59))</f>
        <v/>
      </c>
      <c r="H124" s="225"/>
      <c r="I124" s="223"/>
      <c r="J124" s="223"/>
      <c r="K124" s="225" t="str">
        <f>IF('Controle Empresa'!L59=0,"",IF(K62="0",'Controle Empresa'!K59))</f>
        <v/>
      </c>
    </row>
    <row r="125" spans="1:11" x14ac:dyDescent="0.2">
      <c r="A125" s="223"/>
      <c r="B125" s="223"/>
      <c r="C125" s="225" t="str">
        <f>IF('Controle Empresa'!D60=0,"",IF(C63="0",'Controle Empresa'!C60))</f>
        <v/>
      </c>
      <c r="D125" s="224"/>
      <c r="E125" s="223"/>
      <c r="F125" s="223"/>
      <c r="G125" s="225" t="str">
        <f>IF('Controle Empresa'!H60=0,"",IF(G63="0",'Controle Empresa'!G60))</f>
        <v/>
      </c>
      <c r="H125" s="225"/>
      <c r="I125" s="223"/>
      <c r="J125" s="223"/>
      <c r="K125" s="225" t="str">
        <f>IF('Controle Empresa'!L60=0,"",IF(K63="0",'Controle Empresa'!K60))</f>
        <v/>
      </c>
    </row>
    <row r="126" spans="1:11" x14ac:dyDescent="0.2">
      <c r="A126" s="223"/>
      <c r="B126" s="223"/>
      <c r="C126" s="225" t="str">
        <f>IF('Controle Empresa'!D61=0,"",IF(C64="0",'Controle Empresa'!C61))</f>
        <v/>
      </c>
      <c r="D126" s="224"/>
      <c r="E126" s="223"/>
      <c r="F126" s="223"/>
      <c r="G126" s="225" t="str">
        <f>IF('Controle Empresa'!H61=0,"",IF(G64="0",'Controle Empresa'!G61))</f>
        <v/>
      </c>
      <c r="H126" s="225"/>
      <c r="I126" s="223"/>
      <c r="J126" s="223"/>
      <c r="K126" s="225" t="str">
        <f>IF('Controle Empresa'!L61=0,"",IF(K64="0",'Controle Empresa'!K61))</f>
        <v/>
      </c>
    </row>
    <row r="127" spans="1:11" x14ac:dyDescent="0.2">
      <c r="A127" s="223"/>
      <c r="B127" s="223"/>
      <c r="C127" s="225" t="str">
        <f>IF('Controle Empresa'!D62=0,"",IF(C65="0",'Controle Empresa'!C62))</f>
        <v/>
      </c>
      <c r="D127" s="224"/>
      <c r="E127" s="223"/>
      <c r="F127" s="223"/>
      <c r="G127" s="225" t="str">
        <f>IF('Controle Empresa'!H62=0,"",IF(G65="0",'Controle Empresa'!G62))</f>
        <v/>
      </c>
      <c r="H127" s="225"/>
      <c r="I127" s="223"/>
      <c r="J127" s="223"/>
      <c r="K127" s="225" t="str">
        <f>IF('Controle Empresa'!L62=0,"",IF(K65="0",'Controle Empresa'!K62))</f>
        <v/>
      </c>
    </row>
    <row r="128" spans="1:11" x14ac:dyDescent="0.2">
      <c r="A128" s="223"/>
      <c r="B128" s="223"/>
      <c r="C128" s="225" t="str">
        <f>IF('Controle Empresa'!D63=0,"",IF(C66="0",'Controle Empresa'!C63))</f>
        <v/>
      </c>
      <c r="D128" s="224"/>
      <c r="E128" s="223"/>
      <c r="F128" s="223"/>
      <c r="G128" s="225" t="b">
        <f>IF('Controle Empresa'!H63=0,"",IF(G66="0",'Controle Empresa'!G63))</f>
        <v>0</v>
      </c>
      <c r="H128" s="225"/>
      <c r="I128" s="223"/>
      <c r="J128" s="223"/>
      <c r="K128" s="225" t="str">
        <f>IF('Controle Empresa'!L63=0,"",IF(K66="0",'Controle Empresa'!K63))</f>
        <v/>
      </c>
    </row>
    <row r="129" spans="1:11" x14ac:dyDescent="0.2">
      <c r="A129" s="223"/>
      <c r="B129" s="223"/>
      <c r="C129" s="225" t="str">
        <f>IF('Controle Empresa'!D64=0,"",IF(C67="0",'Controle Empresa'!C64))</f>
        <v/>
      </c>
      <c r="D129" s="224"/>
      <c r="E129" s="223"/>
      <c r="F129" s="223"/>
      <c r="G129" s="225" t="b">
        <f>IF('Controle Empresa'!H64=0,"",IF(G67="0",'Controle Empresa'!G64))</f>
        <v>0</v>
      </c>
      <c r="H129" s="225"/>
      <c r="I129" s="223"/>
      <c r="J129" s="223"/>
      <c r="K129" s="225" t="b">
        <f>IF('Controle Empresa'!L64=0,"",IF(K67="0",'Controle Empresa'!K64))</f>
        <v>0</v>
      </c>
    </row>
    <row r="130" spans="1:11" x14ac:dyDescent="0.2">
      <c r="A130" s="223"/>
      <c r="B130" s="223"/>
      <c r="C130" s="225" t="str">
        <f>IF('Controle Empresa'!D65=0,"",IF(C68="0",'Controle Empresa'!C65))</f>
        <v/>
      </c>
      <c r="D130" s="224"/>
      <c r="E130" s="223"/>
      <c r="F130" s="223"/>
      <c r="G130" s="225">
        <f>IF('Controle Empresa'!H65=0,"",IF(G68="0",'Controle Empresa'!G65))</f>
        <v>0</v>
      </c>
      <c r="H130" s="225"/>
      <c r="I130" s="223"/>
      <c r="J130" s="223"/>
      <c r="K130" s="225">
        <f>IF('Controle Empresa'!L65=0,"",IF(K68="0",'Controle Empresa'!K65))</f>
        <v>0</v>
      </c>
    </row>
    <row r="131" spans="1:11" x14ac:dyDescent="0.2">
      <c r="A131" s="556" t="s">
        <v>12</v>
      </c>
      <c r="B131" s="556"/>
      <c r="C131" s="223">
        <f>SUM(C72:C130)</f>
        <v>0</v>
      </c>
      <c r="E131" s="556" t="s">
        <v>12</v>
      </c>
      <c r="F131" s="556"/>
      <c r="G131" s="223">
        <f>SUM(G72:G130)</f>
        <v>0</v>
      </c>
      <c r="H131" s="224"/>
      <c r="I131" s="556" t="s">
        <v>12</v>
      </c>
      <c r="J131" s="556"/>
      <c r="K131" s="223">
        <f>SUM(K72:K130)</f>
        <v>0</v>
      </c>
    </row>
  </sheetData>
  <mergeCells count="24">
    <mergeCell ref="A131:B131"/>
    <mergeCell ref="A2:B2"/>
    <mergeCell ref="A3:B3"/>
    <mergeCell ref="A71:C71"/>
    <mergeCell ref="A9:C9"/>
    <mergeCell ref="A69:B69"/>
    <mergeCell ref="I7:J7"/>
    <mergeCell ref="I6:J6"/>
    <mergeCell ref="A1:C1"/>
    <mergeCell ref="E2:F2"/>
    <mergeCell ref="E3:F3"/>
    <mergeCell ref="I1:K1"/>
    <mergeCell ref="I2:J2"/>
    <mergeCell ref="I3:J3"/>
    <mergeCell ref="E1:G1"/>
    <mergeCell ref="I5:K5"/>
    <mergeCell ref="I9:K9"/>
    <mergeCell ref="I69:J69"/>
    <mergeCell ref="I71:K71"/>
    <mergeCell ref="I131:J131"/>
    <mergeCell ref="E9:G9"/>
    <mergeCell ref="E69:F69"/>
    <mergeCell ref="E71:G71"/>
    <mergeCell ref="E131:F131"/>
  </mergeCells>
  <phoneticPr fontId="0" type="noConversion"/>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11"/>
  <sheetViews>
    <sheetView showGridLines="0" zoomScaleNormal="100" workbookViewId="0">
      <selection sqref="A1:K1"/>
    </sheetView>
  </sheetViews>
  <sheetFormatPr defaultColWidth="8.85546875" defaultRowHeight="12.75" x14ac:dyDescent="0.2"/>
  <cols>
    <col min="1" max="1" width="18.7109375" style="328" bestFit="1" customWidth="1"/>
    <col min="2" max="2" width="10.7109375" style="328" customWidth="1"/>
    <col min="3" max="3" width="12.28515625" style="328" bestFit="1" customWidth="1"/>
    <col min="4" max="4" width="10.7109375" style="328" bestFit="1" customWidth="1"/>
    <col min="5" max="5" width="12.28515625" style="328" bestFit="1" customWidth="1"/>
    <col min="6" max="6" width="12.28515625" style="328" customWidth="1"/>
    <col min="7" max="7" width="18.7109375" style="328" bestFit="1" customWidth="1"/>
    <col min="8" max="8" width="10.28515625" style="328" customWidth="1"/>
    <col min="9" max="9" width="12.28515625" style="328" bestFit="1" customWidth="1"/>
    <col min="10" max="10" width="12.5703125" style="328" bestFit="1" customWidth="1"/>
    <col min="11" max="11" width="16.28515625" style="328" bestFit="1" customWidth="1"/>
    <col min="12" max="16384" width="8.85546875" style="328"/>
  </cols>
  <sheetData>
    <row r="1" spans="1:11" ht="24" thickBot="1" x14ac:dyDescent="0.25">
      <c r="A1" s="401" t="s">
        <v>185</v>
      </c>
      <c r="B1" s="402"/>
      <c r="C1" s="402"/>
      <c r="D1" s="402"/>
      <c r="E1" s="402"/>
      <c r="F1" s="402"/>
      <c r="G1" s="402"/>
      <c r="H1" s="402"/>
      <c r="I1" s="402"/>
      <c r="J1" s="402"/>
      <c r="K1" s="403"/>
    </row>
    <row r="2" spans="1:11" ht="15" x14ac:dyDescent="0.2">
      <c r="A2" s="408" t="s">
        <v>39</v>
      </c>
      <c r="B2" s="409"/>
      <c r="C2" s="409"/>
      <c r="D2" s="409"/>
      <c r="E2" s="409"/>
      <c r="F2" s="409"/>
      <c r="G2" s="409"/>
      <c r="H2" s="409"/>
      <c r="I2" s="409"/>
      <c r="J2" s="584">
        <v>0</v>
      </c>
      <c r="K2" s="585"/>
    </row>
    <row r="3" spans="1:11" ht="18.75" thickBot="1" x14ac:dyDescent="0.25">
      <c r="A3" s="575" t="s">
        <v>25</v>
      </c>
      <c r="B3" s="576"/>
      <c r="C3" s="577">
        <v>46023</v>
      </c>
      <c r="D3" s="577"/>
      <c r="E3" s="577"/>
      <c r="F3" s="577"/>
      <c r="G3" s="577"/>
      <c r="H3" s="577"/>
      <c r="I3" s="577"/>
      <c r="J3" s="577"/>
      <c r="K3" s="578"/>
    </row>
    <row r="4" spans="1:11" ht="13.5" thickBot="1" x14ac:dyDescent="0.25">
      <c r="A4" s="579" t="s">
        <v>68</v>
      </c>
      <c r="B4" s="580"/>
      <c r="C4" s="580"/>
      <c r="D4" s="580"/>
      <c r="E4" s="580"/>
      <c r="F4" s="580"/>
      <c r="G4" s="580"/>
      <c r="H4" s="580"/>
      <c r="I4" s="580"/>
      <c r="J4" s="580"/>
      <c r="K4" s="581"/>
    </row>
    <row r="5" spans="1:11" x14ac:dyDescent="0.2">
      <c r="A5" s="571" t="s">
        <v>181</v>
      </c>
      <c r="B5" s="572"/>
      <c r="C5" s="572"/>
      <c r="D5" s="572"/>
      <c r="E5" s="572"/>
      <c r="F5" s="572"/>
      <c r="G5" s="329" t="s">
        <v>66</v>
      </c>
      <c r="H5" s="564">
        <f>C3</f>
        <v>46023</v>
      </c>
      <c r="I5" s="564"/>
      <c r="J5" s="582" t="s">
        <v>67</v>
      </c>
      <c r="K5" s="583"/>
    </row>
    <row r="6" spans="1:11" ht="12.75" customHeight="1" x14ac:dyDescent="0.2">
      <c r="A6" s="573" t="s">
        <v>182</v>
      </c>
      <c r="B6" s="574"/>
      <c r="C6" s="574"/>
      <c r="D6" s="574"/>
      <c r="E6" s="574"/>
      <c r="F6" s="574"/>
      <c r="G6" s="333"/>
      <c r="H6" s="565"/>
      <c r="I6" s="565"/>
      <c r="J6" s="560">
        <f>G6+H6</f>
        <v>0</v>
      </c>
      <c r="K6" s="561"/>
    </row>
    <row r="7" spans="1:11" x14ac:dyDescent="0.2">
      <c r="A7" s="573" t="s">
        <v>184</v>
      </c>
      <c r="B7" s="574"/>
      <c r="C7" s="574"/>
      <c r="D7" s="574"/>
      <c r="E7" s="574"/>
      <c r="F7" s="574"/>
      <c r="G7" s="333"/>
      <c r="H7" s="565"/>
      <c r="I7" s="565"/>
      <c r="J7" s="560">
        <f t="shared" ref="J7" si="0">G7+H7</f>
        <v>0</v>
      </c>
      <c r="K7" s="561"/>
    </row>
    <row r="8" spans="1:11" x14ac:dyDescent="0.2">
      <c r="A8" s="573"/>
      <c r="B8" s="574"/>
      <c r="C8" s="574"/>
      <c r="D8" s="574"/>
      <c r="E8" s="574"/>
      <c r="F8" s="574"/>
      <c r="G8" s="333"/>
      <c r="H8" s="565"/>
      <c r="I8" s="565"/>
      <c r="J8" s="560">
        <f t="shared" ref="J8:J10" si="1">G8+H8</f>
        <v>0</v>
      </c>
      <c r="K8" s="561"/>
    </row>
    <row r="9" spans="1:11" x14ac:dyDescent="0.2">
      <c r="A9" s="573"/>
      <c r="B9" s="574"/>
      <c r="C9" s="574"/>
      <c r="D9" s="574"/>
      <c r="E9" s="574"/>
      <c r="F9" s="574"/>
      <c r="G9" s="333"/>
      <c r="H9" s="565"/>
      <c r="I9" s="565"/>
      <c r="J9" s="560">
        <f t="shared" si="1"/>
        <v>0</v>
      </c>
      <c r="K9" s="561"/>
    </row>
    <row r="10" spans="1:11" ht="13.5" thickBot="1" x14ac:dyDescent="0.25">
      <c r="A10" s="568"/>
      <c r="B10" s="569"/>
      <c r="C10" s="569"/>
      <c r="D10" s="569"/>
      <c r="E10" s="569"/>
      <c r="F10" s="569"/>
      <c r="G10" s="334"/>
      <c r="H10" s="570"/>
      <c r="I10" s="570"/>
      <c r="J10" s="562">
        <f t="shared" si="1"/>
        <v>0</v>
      </c>
      <c r="K10" s="563"/>
    </row>
    <row r="11" spans="1:11" ht="13.5" thickBot="1" x14ac:dyDescent="0.25">
      <c r="A11" s="558" t="s">
        <v>70</v>
      </c>
      <c r="B11" s="559"/>
      <c r="C11" s="559"/>
      <c r="D11" s="559"/>
      <c r="E11" s="559"/>
      <c r="F11" s="559"/>
      <c r="G11" s="330">
        <f>SUM(G6:G10)</f>
        <v>0</v>
      </c>
      <c r="H11" s="566">
        <f>SUM(H6:H10)</f>
        <v>0</v>
      </c>
      <c r="I11" s="566"/>
      <c r="J11" s="566">
        <f>SUM(J6:K10)</f>
        <v>0</v>
      </c>
      <c r="K11" s="567"/>
    </row>
  </sheetData>
  <sheetProtection algorithmName="SHA-512" hashValue="0fvx/RZhrGg8hekV8hEn0eUgGHOKzY7WFrUsCz/x3toYleN4M+9Ul8AdHwShxKQI7HISvrkLOjC+Z/2Ast6hMQ==" saltValue="TebaMof6ZfZbcTeorn9zNg==" spinCount="100000" sheet="1" objects="1" scenarios="1"/>
  <mergeCells count="27">
    <mergeCell ref="J8:K8"/>
    <mergeCell ref="A1:K1"/>
    <mergeCell ref="A3:B3"/>
    <mergeCell ref="C3:K3"/>
    <mergeCell ref="A4:K4"/>
    <mergeCell ref="J5:K5"/>
    <mergeCell ref="H6:I6"/>
    <mergeCell ref="H7:I7"/>
    <mergeCell ref="H8:I8"/>
    <mergeCell ref="A2:I2"/>
    <mergeCell ref="J2:K2"/>
    <mergeCell ref="A11:F11"/>
    <mergeCell ref="J9:K9"/>
    <mergeCell ref="J10:K10"/>
    <mergeCell ref="H5:I5"/>
    <mergeCell ref="H9:I9"/>
    <mergeCell ref="J11:K11"/>
    <mergeCell ref="H11:I11"/>
    <mergeCell ref="A10:F10"/>
    <mergeCell ref="H10:I10"/>
    <mergeCell ref="A5:F5"/>
    <mergeCell ref="A6:F6"/>
    <mergeCell ref="A7:F7"/>
    <mergeCell ref="A8:F8"/>
    <mergeCell ref="A9:F9"/>
    <mergeCell ref="J6:K6"/>
    <mergeCell ref="J7:K7"/>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defaultRowHeight="12.75" x14ac:dyDescent="0.2"/>
  <sheetData/>
  <sheetProtection sheet="1" objects="1" scenarios="1"/>
  <phoneticPr fontId="14" type="noConversion"/>
  <pageMargins left="0.78740157499999996" right="0.78740157499999996" top="0.984251969" bottom="0.984251969" header="0.49212598499999999" footer="0.49212598499999999"/>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726"/>
  <sheetViews>
    <sheetView showGridLines="0" zoomScale="85" zoomScaleNormal="85" zoomScaleSheetLayoutView="75" workbookViewId="0">
      <selection activeCell="N6" sqref="N6:P7"/>
    </sheetView>
  </sheetViews>
  <sheetFormatPr defaultColWidth="9.140625" defaultRowHeight="15" x14ac:dyDescent="0.2"/>
  <cols>
    <col min="1" max="1" width="4.28515625" style="13" customWidth="1"/>
    <col min="2" max="2" width="21.85546875" style="13" customWidth="1"/>
    <col min="3" max="3" width="18.28515625" style="16" bestFit="1" customWidth="1"/>
    <col min="4" max="4" width="5.28515625" style="13" customWidth="1"/>
    <col min="5" max="5" width="6" style="13" customWidth="1"/>
    <col min="6" max="6" width="22.28515625" style="13" customWidth="1"/>
    <col min="7" max="7" width="16.5703125" style="13" bestFit="1" customWidth="1"/>
    <col min="8" max="8" width="5.28515625" style="13" customWidth="1"/>
    <col min="9" max="9" width="4.28515625" style="13" customWidth="1"/>
    <col min="10" max="10" width="21.7109375" style="13" customWidth="1"/>
    <col min="11" max="11" width="16.28515625" style="13" bestFit="1" customWidth="1"/>
    <col min="12" max="12" width="5.28515625" style="13" customWidth="1"/>
    <col min="13" max="13" width="4" style="13" customWidth="1"/>
    <col min="14" max="14" width="11.7109375" style="13" bestFit="1" customWidth="1"/>
    <col min="15" max="15" width="20.7109375" style="13" customWidth="1"/>
    <col min="16" max="16" width="21.7109375" style="105" customWidth="1"/>
    <col min="17" max="17" width="23" style="13" customWidth="1"/>
    <col min="18" max="18" width="9.140625" style="13"/>
    <col min="19" max="19" width="24" style="13" bestFit="1" customWidth="1"/>
    <col min="20" max="20" width="12.85546875" style="13" bestFit="1" customWidth="1"/>
    <col min="21" max="21" width="33.140625" style="13" bestFit="1" customWidth="1"/>
    <col min="22" max="22" width="13.85546875" style="13" bestFit="1" customWidth="1"/>
    <col min="23" max="23" width="8.7109375" style="13" bestFit="1" customWidth="1"/>
    <col min="24" max="25" width="13.85546875" style="13" bestFit="1" customWidth="1"/>
    <col min="26" max="16384" width="9.140625" style="13"/>
  </cols>
  <sheetData>
    <row r="1" spans="1:26" ht="26.25" customHeight="1" thickBot="1" x14ac:dyDescent="0.25">
      <c r="A1" s="401" t="s">
        <v>174</v>
      </c>
      <c r="B1" s="402"/>
      <c r="C1" s="402"/>
      <c r="D1" s="402"/>
      <c r="E1" s="402"/>
      <c r="F1" s="402"/>
      <c r="G1" s="402"/>
      <c r="H1" s="402"/>
      <c r="I1" s="402"/>
      <c r="J1" s="402"/>
      <c r="K1" s="402"/>
      <c r="L1" s="403"/>
      <c r="N1" s="309"/>
      <c r="O1" s="318"/>
      <c r="P1" s="319"/>
    </row>
    <row r="2" spans="1:26" s="14" customFormat="1" ht="21" customHeight="1" x14ac:dyDescent="0.2">
      <c r="A2" s="420" t="s">
        <v>26</v>
      </c>
      <c r="B2" s="421"/>
      <c r="C2" s="602">
        <f>'Controle Empresa'!C2:F3</f>
        <v>46023</v>
      </c>
      <c r="D2" s="602"/>
      <c r="E2" s="602"/>
      <c r="F2" s="603"/>
      <c r="G2" s="408" t="s">
        <v>41</v>
      </c>
      <c r="H2" s="409"/>
      <c r="I2" s="409"/>
      <c r="J2" s="410"/>
      <c r="K2" s="404">
        <v>0</v>
      </c>
      <c r="L2" s="405"/>
      <c r="N2" s="311"/>
      <c r="O2" s="317"/>
      <c r="P2" s="320"/>
      <c r="U2" s="14">
        <v>2000</v>
      </c>
    </row>
    <row r="3" spans="1:26" s="14" customFormat="1" ht="21" customHeight="1" thickBot="1" x14ac:dyDescent="0.25">
      <c r="A3" s="422"/>
      <c r="B3" s="423"/>
      <c r="C3" s="604"/>
      <c r="D3" s="604"/>
      <c r="E3" s="604"/>
      <c r="F3" s="605"/>
      <c r="G3" s="411" t="s">
        <v>42</v>
      </c>
      <c r="H3" s="412"/>
      <c r="I3" s="412"/>
      <c r="J3" s="413"/>
      <c r="K3" s="406">
        <v>0</v>
      </c>
      <c r="L3" s="407"/>
      <c r="N3" s="311"/>
      <c r="O3" s="317"/>
      <c r="P3" s="320"/>
      <c r="S3" s="167"/>
      <c r="U3" s="14">
        <v>1500</v>
      </c>
    </row>
    <row r="4" spans="1:26" s="15" customFormat="1" ht="5.25" customHeight="1" thickBot="1" x14ac:dyDescent="0.25">
      <c r="A4" s="375"/>
      <c r="B4" s="376"/>
      <c r="C4" s="376"/>
      <c r="D4" s="376"/>
      <c r="E4" s="376"/>
      <c r="F4" s="376"/>
      <c r="G4" s="376"/>
      <c r="H4" s="376"/>
      <c r="I4" s="376"/>
      <c r="J4" s="376"/>
      <c r="K4" s="376"/>
      <c r="L4" s="377"/>
      <c r="N4" s="313"/>
      <c r="P4" s="320"/>
    </row>
    <row r="5" spans="1:26" s="43" customFormat="1" ht="15.75" thickBot="1" x14ac:dyDescent="0.3">
      <c r="A5" s="380" t="s">
        <v>13</v>
      </c>
      <c r="B5" s="381"/>
      <c r="C5" s="381"/>
      <c r="D5" s="382"/>
      <c r="E5" s="380" t="s">
        <v>54</v>
      </c>
      <c r="F5" s="381"/>
      <c r="G5" s="381"/>
      <c r="H5" s="382"/>
      <c r="I5" s="380" t="s">
        <v>55</v>
      </c>
      <c r="J5" s="381"/>
      <c r="K5" s="381"/>
      <c r="L5" s="382"/>
      <c r="N5" s="49"/>
      <c r="P5" s="210"/>
      <c r="U5" s="43">
        <f>5585.07-3500</f>
        <v>2085.0699999999997</v>
      </c>
    </row>
    <row r="6" spans="1:26" s="44" customFormat="1" ht="15" customHeight="1" thickBot="1" x14ac:dyDescent="0.25">
      <c r="A6" s="8" t="s">
        <v>6</v>
      </c>
      <c r="B6" s="9" t="s">
        <v>0</v>
      </c>
      <c r="C6" s="9" t="s">
        <v>1</v>
      </c>
      <c r="D6" s="10" t="s">
        <v>15</v>
      </c>
      <c r="E6" s="8" t="s">
        <v>6</v>
      </c>
      <c r="F6" s="9" t="s">
        <v>0</v>
      </c>
      <c r="G6" s="9" t="s">
        <v>1</v>
      </c>
      <c r="H6" s="10" t="s">
        <v>15</v>
      </c>
      <c r="I6" s="8" t="s">
        <v>6</v>
      </c>
      <c r="J6" s="9" t="s">
        <v>0</v>
      </c>
      <c r="K6" s="9" t="s">
        <v>1</v>
      </c>
      <c r="L6" s="10" t="s">
        <v>15</v>
      </c>
      <c r="N6" s="339"/>
      <c r="O6" s="340"/>
      <c r="P6" s="341"/>
    </row>
    <row r="7" spans="1:26" s="74" customFormat="1" ht="14.85" customHeight="1" thickBot="1" x14ac:dyDescent="0.25">
      <c r="A7" s="608" t="s">
        <v>43</v>
      </c>
      <c r="B7" s="606" t="s">
        <v>196</v>
      </c>
      <c r="C7" s="610">
        <f>'Controle Empresa'!G64</f>
        <v>0</v>
      </c>
      <c r="D7" s="612" t="s">
        <v>10</v>
      </c>
      <c r="E7" s="372" t="s">
        <v>106</v>
      </c>
      <c r="F7" s="394"/>
      <c r="G7" s="394"/>
      <c r="H7" s="395"/>
      <c r="I7" s="372" t="s">
        <v>108</v>
      </c>
      <c r="J7" s="394"/>
      <c r="K7" s="394"/>
      <c r="L7" s="395"/>
      <c r="N7" s="339"/>
      <c r="O7" s="340"/>
      <c r="P7" s="341"/>
    </row>
    <row r="8" spans="1:26" s="74" customFormat="1" ht="14.85" customHeight="1" thickBot="1" x14ac:dyDescent="0.25">
      <c r="A8" s="609"/>
      <c r="B8" s="607"/>
      <c r="C8" s="611"/>
      <c r="D8" s="613"/>
      <c r="E8" s="396"/>
      <c r="F8" s="397"/>
      <c r="G8" s="397"/>
      <c r="H8" s="398"/>
      <c r="I8" s="396"/>
      <c r="J8" s="397"/>
      <c r="K8" s="397"/>
      <c r="L8" s="398"/>
      <c r="N8" s="71"/>
      <c r="P8" s="321"/>
      <c r="W8" s="623" t="str">
        <f>IF(U9&lt;5000,"Dentro do limite - R$ 5.585,07",IF(U9&lt;5585.07,"Cuidado - proximo ao Limite",IF(U9=5585.07,"Limite do Orçado - R$ 5.585,07","Passou do LIMITE - BUMMM")))</f>
        <v>Limite do Orçado - R$ 5.585,07</v>
      </c>
      <c r="X8" s="624"/>
      <c r="Y8" s="624"/>
      <c r="Z8" s="625"/>
    </row>
    <row r="9" spans="1:26" s="74" customFormat="1" ht="14.85" customHeight="1" thickBot="1" x14ac:dyDescent="0.25">
      <c r="A9" s="614" t="s">
        <v>43</v>
      </c>
      <c r="B9" s="622" t="s">
        <v>197</v>
      </c>
      <c r="C9" s="615">
        <f>'Controle Empresa'!G65</f>
        <v>0</v>
      </c>
      <c r="D9" s="616" t="s">
        <v>38</v>
      </c>
      <c r="E9" s="118" t="s">
        <v>60</v>
      </c>
      <c r="F9" s="119" t="str">
        <f>IF(G9=0,"",G9/I62)</f>
        <v/>
      </c>
      <c r="G9" s="120">
        <f>SUM(G10:G21)</f>
        <v>0</v>
      </c>
      <c r="H9" s="121" t="s">
        <v>61</v>
      </c>
      <c r="I9" s="118" t="s">
        <v>60</v>
      </c>
      <c r="J9" s="119" t="str">
        <f>IF(K9=0,"",K9/I62)</f>
        <v/>
      </c>
      <c r="K9" s="120">
        <f>SUM(K10:K21)</f>
        <v>0</v>
      </c>
      <c r="L9" s="121" t="s">
        <v>61</v>
      </c>
      <c r="N9" s="527" t="s">
        <v>173</v>
      </c>
      <c r="O9" s="626"/>
      <c r="P9" s="528"/>
      <c r="U9" s="14">
        <f>SUM(U2:U7)</f>
        <v>5585.07</v>
      </c>
    </row>
    <row r="10" spans="1:26" s="74" customFormat="1" ht="14.85" customHeight="1" x14ac:dyDescent="0.2">
      <c r="A10" s="609"/>
      <c r="B10" s="607"/>
      <c r="C10" s="611"/>
      <c r="D10" s="613"/>
      <c r="E10" s="87"/>
      <c r="F10" s="116" t="s">
        <v>115</v>
      </c>
      <c r="G10" s="173"/>
      <c r="H10" s="88"/>
      <c r="I10" s="122"/>
      <c r="J10" s="148" t="s">
        <v>72</v>
      </c>
      <c r="K10" s="173"/>
      <c r="L10" s="88"/>
      <c r="N10" s="511" t="s">
        <v>171</v>
      </c>
      <c r="O10" s="628"/>
      <c r="P10" s="512"/>
    </row>
    <row r="11" spans="1:26" s="74" customFormat="1" ht="14.85" customHeight="1" thickBot="1" x14ac:dyDescent="0.25">
      <c r="A11" s="78"/>
      <c r="B11" s="79"/>
      <c r="C11" s="85"/>
      <c r="D11" s="89"/>
      <c r="E11" s="78"/>
      <c r="F11" s="116" t="s">
        <v>92</v>
      </c>
      <c r="G11" s="85"/>
      <c r="H11" s="86"/>
      <c r="I11" s="123"/>
      <c r="J11" s="116" t="s">
        <v>125</v>
      </c>
      <c r="K11" s="85"/>
      <c r="L11" s="86"/>
      <c r="N11" s="315"/>
      <c r="O11" s="322"/>
      <c r="P11" s="323"/>
    </row>
    <row r="12" spans="1:26" s="74" customFormat="1" ht="14.85" customHeight="1" thickBot="1" x14ac:dyDescent="0.25">
      <c r="A12" s="140"/>
      <c r="B12" s="79"/>
      <c r="C12" s="85"/>
      <c r="D12" s="132"/>
      <c r="E12" s="78"/>
      <c r="F12" s="116" t="s">
        <v>122</v>
      </c>
      <c r="G12" s="173"/>
      <c r="H12" s="86"/>
      <c r="I12" s="123"/>
      <c r="J12" s="116" t="s">
        <v>73</v>
      </c>
      <c r="K12" s="173"/>
      <c r="L12" s="86"/>
      <c r="P12" s="107"/>
    </row>
    <row r="13" spans="1:26" s="74" customFormat="1" ht="14.85" customHeight="1" thickBot="1" x14ac:dyDescent="0.25">
      <c r="A13" s="140"/>
      <c r="B13" s="79"/>
      <c r="C13" s="85"/>
      <c r="D13" s="132"/>
      <c r="E13" s="78"/>
      <c r="F13" s="116" t="s">
        <v>118</v>
      </c>
      <c r="G13" s="85"/>
      <c r="H13" s="86"/>
      <c r="I13" s="123"/>
      <c r="J13" s="116"/>
      <c r="K13" s="85"/>
      <c r="L13" s="86"/>
      <c r="P13" s="157"/>
      <c r="W13" s="623" t="str">
        <f>IF(Y14&lt;5000,"Dentro do limite - R$ 5.585,07",IF(Y14&lt;5585.07,"Cuidado - proximo ao Limite",IF(Y14=5585.07,"Limite do Orçado - R$ 5.585,07","Passou do LIMITE - BUMMM")))</f>
        <v>Dentro do limite - R$ 5.585,07</v>
      </c>
      <c r="X13" s="624"/>
      <c r="Y13" s="624"/>
      <c r="Z13" s="625"/>
    </row>
    <row r="14" spans="1:26" s="74" customFormat="1" ht="14.85" customHeight="1" thickBot="1" x14ac:dyDescent="0.25">
      <c r="A14" s="140"/>
      <c r="B14" s="79"/>
      <c r="C14" s="85"/>
      <c r="D14" s="132"/>
      <c r="E14" s="78"/>
      <c r="F14" s="116" t="s">
        <v>116</v>
      </c>
      <c r="G14" s="85"/>
      <c r="H14" s="89"/>
      <c r="I14" s="123"/>
      <c r="J14" s="116"/>
      <c r="K14" s="85"/>
      <c r="L14" s="89"/>
      <c r="P14" s="107"/>
    </row>
    <row r="15" spans="1:26" s="74" customFormat="1" ht="14.85" customHeight="1" x14ac:dyDescent="0.2">
      <c r="A15" s="140"/>
      <c r="B15" s="79"/>
      <c r="C15" s="85"/>
      <c r="D15" s="132"/>
      <c r="E15" s="78"/>
      <c r="F15" s="116" t="s">
        <v>123</v>
      </c>
      <c r="G15" s="85"/>
      <c r="H15" s="89"/>
      <c r="I15" s="123"/>
      <c r="J15" s="79"/>
      <c r="K15" s="85"/>
      <c r="L15" s="89"/>
      <c r="N15" s="513" t="s">
        <v>29</v>
      </c>
      <c r="O15" s="514"/>
      <c r="P15" s="107"/>
      <c r="S15" s="43"/>
      <c r="T15" s="43"/>
    </row>
    <row r="16" spans="1:26" s="74" customFormat="1" ht="14.85" customHeight="1" thickBot="1" x14ac:dyDescent="0.25">
      <c r="A16" s="140"/>
      <c r="B16" s="79"/>
      <c r="C16" s="85"/>
      <c r="D16" s="132"/>
      <c r="E16" s="78"/>
      <c r="F16" s="116" t="s">
        <v>124</v>
      </c>
      <c r="G16" s="85"/>
      <c r="H16" s="86"/>
      <c r="I16" s="78"/>
      <c r="J16" s="116"/>
      <c r="K16" s="85"/>
      <c r="L16" s="86"/>
      <c r="N16" s="515"/>
      <c r="O16" s="516"/>
      <c r="P16" s="107"/>
      <c r="S16" s="43"/>
      <c r="T16" s="43"/>
    </row>
    <row r="17" spans="1:20" s="74" customFormat="1" ht="14.85" customHeight="1" x14ac:dyDescent="0.2">
      <c r="A17" s="140"/>
      <c r="B17" s="79"/>
      <c r="C17" s="85"/>
      <c r="D17" s="132"/>
      <c r="E17" s="78"/>
      <c r="F17" s="116" t="s">
        <v>117</v>
      </c>
      <c r="G17" s="85"/>
      <c r="H17" s="89"/>
      <c r="I17" s="78"/>
      <c r="J17" s="79"/>
      <c r="K17" s="85"/>
      <c r="L17" s="89"/>
      <c r="N17" s="517">
        <f>C63</f>
        <v>0</v>
      </c>
      <c r="O17" s="518"/>
      <c r="P17" s="107"/>
      <c r="S17" s="43"/>
      <c r="T17" s="43"/>
    </row>
    <row r="18" spans="1:20" s="74" customFormat="1" ht="14.85" customHeight="1" thickBot="1" x14ac:dyDescent="0.25">
      <c r="A18" s="140"/>
      <c r="B18" s="79"/>
      <c r="C18" s="85"/>
      <c r="D18" s="132"/>
      <c r="E18" s="78"/>
      <c r="F18" s="116" t="s">
        <v>119</v>
      </c>
      <c r="G18" s="85"/>
      <c r="H18" s="89"/>
      <c r="I18" s="78"/>
      <c r="J18" s="79"/>
      <c r="K18" s="85"/>
      <c r="L18" s="89"/>
      <c r="N18" s="519"/>
      <c r="O18" s="520"/>
      <c r="P18" s="107"/>
      <c r="S18" s="43"/>
      <c r="T18" s="43"/>
    </row>
    <row r="19" spans="1:20" s="74" customFormat="1" ht="14.85" customHeight="1" x14ac:dyDescent="0.2">
      <c r="A19" s="140"/>
      <c r="B19" s="79"/>
      <c r="C19" s="85"/>
      <c r="D19" s="132"/>
      <c r="E19" s="78"/>
      <c r="F19" s="116" t="s">
        <v>120</v>
      </c>
      <c r="G19" s="85"/>
      <c r="H19" s="89"/>
      <c r="I19" s="78"/>
      <c r="J19" s="79"/>
      <c r="K19" s="85"/>
      <c r="L19" s="89"/>
      <c r="N19" s="513" t="s">
        <v>30</v>
      </c>
      <c r="O19" s="514"/>
      <c r="S19" s="43"/>
      <c r="T19" s="43"/>
    </row>
    <row r="20" spans="1:20" s="74" customFormat="1" ht="14.85" customHeight="1" thickBot="1" x14ac:dyDescent="0.25">
      <c r="A20" s="140"/>
      <c r="B20" s="79"/>
      <c r="C20" s="85"/>
      <c r="D20" s="132"/>
      <c r="E20" s="78"/>
      <c r="F20" s="116" t="s">
        <v>121</v>
      </c>
      <c r="G20" s="85"/>
      <c r="H20" s="89"/>
      <c r="I20" s="78"/>
      <c r="J20" s="79"/>
      <c r="K20" s="85"/>
      <c r="L20" s="89"/>
      <c r="N20" s="515"/>
      <c r="O20" s="516"/>
      <c r="S20" s="43"/>
      <c r="T20" s="43"/>
    </row>
    <row r="21" spans="1:20" s="74" customFormat="1" ht="14.85" customHeight="1" thickBot="1" x14ac:dyDescent="0.25">
      <c r="A21" s="140"/>
      <c r="B21" s="79"/>
      <c r="C21" s="85"/>
      <c r="D21" s="132"/>
      <c r="E21" s="78"/>
      <c r="F21" s="116"/>
      <c r="G21" s="85"/>
      <c r="H21" s="89"/>
      <c r="I21" s="78"/>
      <c r="J21" s="131"/>
      <c r="K21" s="85"/>
      <c r="L21" s="89"/>
      <c r="N21" s="517">
        <f>C64</f>
        <v>0</v>
      </c>
      <c r="O21" s="518"/>
      <c r="S21" s="43"/>
      <c r="T21" s="43"/>
    </row>
    <row r="22" spans="1:20" s="74" customFormat="1" ht="14.85" customHeight="1" thickBot="1" x14ac:dyDescent="0.25">
      <c r="A22" s="140"/>
      <c r="B22" s="79"/>
      <c r="C22" s="85"/>
      <c r="D22" s="132"/>
      <c r="E22" s="372" t="s">
        <v>107</v>
      </c>
      <c r="F22" s="394"/>
      <c r="G22" s="394"/>
      <c r="H22" s="395"/>
      <c r="I22" s="372" t="s">
        <v>109</v>
      </c>
      <c r="J22" s="394"/>
      <c r="K22" s="394"/>
      <c r="L22" s="395"/>
      <c r="N22" s="519"/>
      <c r="O22" s="520"/>
      <c r="S22" s="43"/>
      <c r="T22" s="43"/>
    </row>
    <row r="23" spans="1:20" s="74" customFormat="1" ht="14.85" customHeight="1" thickBot="1" x14ac:dyDescent="0.25">
      <c r="A23" s="140"/>
      <c r="B23" s="79"/>
      <c r="C23" s="85"/>
      <c r="D23" s="132"/>
      <c r="E23" s="396"/>
      <c r="F23" s="397"/>
      <c r="G23" s="397"/>
      <c r="H23" s="398"/>
      <c r="I23" s="396"/>
      <c r="J23" s="397"/>
      <c r="K23" s="397"/>
      <c r="L23" s="398"/>
      <c r="N23" s="521" t="s">
        <v>62</v>
      </c>
      <c r="O23" s="522"/>
      <c r="S23" s="43"/>
      <c r="T23" s="43"/>
    </row>
    <row r="24" spans="1:20" s="74" customFormat="1" ht="14.85" customHeight="1" thickBot="1" x14ac:dyDescent="0.25">
      <c r="A24" s="140"/>
      <c r="B24" s="79"/>
      <c r="C24" s="85"/>
      <c r="D24" s="132"/>
      <c r="E24" s="118" t="s">
        <v>60</v>
      </c>
      <c r="F24" s="119" t="str">
        <f>IF(G24=0,"",G24/I62)</f>
        <v/>
      </c>
      <c r="G24" s="120">
        <f>SUM(G25:G32)</f>
        <v>0</v>
      </c>
      <c r="H24" s="121" t="s">
        <v>61</v>
      </c>
      <c r="I24" s="118" t="s">
        <v>60</v>
      </c>
      <c r="J24" s="119" t="str">
        <f>IF(K24=0,"",K24/I62)</f>
        <v/>
      </c>
      <c r="K24" s="120">
        <f>SUM(K25:K32)</f>
        <v>0</v>
      </c>
      <c r="L24" s="121" t="s">
        <v>61</v>
      </c>
      <c r="N24" s="523">
        <f>N17+N21</f>
        <v>0</v>
      </c>
      <c r="O24" s="524"/>
      <c r="S24" s="43"/>
      <c r="T24" s="43"/>
    </row>
    <row r="25" spans="1:20" s="74" customFormat="1" ht="14.85" customHeight="1" thickBot="1" x14ac:dyDescent="0.25">
      <c r="A25" s="140"/>
      <c r="B25" s="79"/>
      <c r="C25" s="85"/>
      <c r="D25" s="132"/>
      <c r="E25" s="87"/>
      <c r="F25" s="200" t="s">
        <v>126</v>
      </c>
      <c r="G25" s="77"/>
      <c r="H25" s="88"/>
      <c r="I25" s="122"/>
      <c r="J25" s="148" t="s">
        <v>133</v>
      </c>
      <c r="K25" s="77"/>
      <c r="L25" s="88"/>
      <c r="N25" s="525"/>
      <c r="O25" s="526"/>
      <c r="S25" s="43"/>
      <c r="T25" s="43"/>
    </row>
    <row r="26" spans="1:20" s="74" customFormat="1" ht="14.85" customHeight="1" x14ac:dyDescent="0.2">
      <c r="A26" s="140"/>
      <c r="B26" s="79"/>
      <c r="C26" s="85"/>
      <c r="D26" s="132"/>
      <c r="E26" s="78"/>
      <c r="F26" s="200" t="s">
        <v>127</v>
      </c>
      <c r="G26" s="85"/>
      <c r="H26" s="86"/>
      <c r="I26" s="123"/>
      <c r="J26" s="116" t="s">
        <v>74</v>
      </c>
      <c r="K26" s="85"/>
      <c r="L26" s="86"/>
      <c r="S26" s="43"/>
      <c r="T26" s="43"/>
    </row>
    <row r="27" spans="1:20" s="74" customFormat="1" ht="14.85" customHeight="1" x14ac:dyDescent="0.2">
      <c r="A27" s="140"/>
      <c r="B27" s="79"/>
      <c r="C27" s="85"/>
      <c r="D27" s="132"/>
      <c r="E27" s="78"/>
      <c r="F27" s="201" t="s">
        <v>128</v>
      </c>
      <c r="G27" s="150"/>
      <c r="H27" s="335"/>
      <c r="I27" s="123"/>
      <c r="J27" s="116" t="s">
        <v>134</v>
      </c>
      <c r="K27" s="150"/>
      <c r="L27" s="335"/>
      <c r="S27" s="43"/>
      <c r="T27" s="43"/>
    </row>
    <row r="28" spans="1:20" s="74" customFormat="1" ht="14.85" customHeight="1" x14ac:dyDescent="0.2">
      <c r="A28" s="140"/>
      <c r="B28" s="79"/>
      <c r="C28" s="85"/>
      <c r="D28" s="132"/>
      <c r="E28" s="78"/>
      <c r="F28" s="202" t="s">
        <v>129</v>
      </c>
      <c r="G28" s="85"/>
      <c r="H28" s="86"/>
      <c r="I28" s="123"/>
      <c r="J28" s="116"/>
      <c r="K28" s="85"/>
      <c r="L28" s="86"/>
      <c r="S28" s="43"/>
      <c r="T28" s="43"/>
    </row>
    <row r="29" spans="1:20" s="74" customFormat="1" ht="14.85" customHeight="1" x14ac:dyDescent="0.2">
      <c r="A29" s="140"/>
      <c r="B29" s="79"/>
      <c r="C29" s="85"/>
      <c r="D29" s="132"/>
      <c r="E29" s="78"/>
      <c r="F29" s="116" t="s">
        <v>130</v>
      </c>
      <c r="G29" s="85"/>
      <c r="H29" s="86"/>
      <c r="I29" s="123"/>
      <c r="J29" s="116"/>
      <c r="K29" s="85"/>
      <c r="L29" s="86"/>
      <c r="S29" s="43"/>
      <c r="T29" s="43"/>
    </row>
    <row r="30" spans="1:20" s="74" customFormat="1" ht="14.85" customHeight="1" x14ac:dyDescent="0.2">
      <c r="A30" s="140"/>
      <c r="B30" s="79"/>
      <c r="C30" s="85"/>
      <c r="D30" s="132"/>
      <c r="E30" s="78"/>
      <c r="F30" s="116" t="s">
        <v>131</v>
      </c>
      <c r="G30" s="80"/>
      <c r="H30" s="86"/>
      <c r="I30" s="123"/>
      <c r="J30" s="116"/>
      <c r="K30" s="80"/>
      <c r="L30" s="86"/>
      <c r="S30" s="43"/>
      <c r="T30" s="43"/>
    </row>
    <row r="31" spans="1:20" s="74" customFormat="1" ht="14.85" customHeight="1" x14ac:dyDescent="0.2">
      <c r="A31" s="140"/>
      <c r="B31" s="79"/>
      <c r="C31" s="85"/>
      <c r="D31" s="132"/>
      <c r="E31" s="124"/>
      <c r="F31" s="116" t="s">
        <v>132</v>
      </c>
      <c r="G31" s="80"/>
      <c r="H31" s="89"/>
      <c r="I31" s="138"/>
      <c r="J31" s="116"/>
      <c r="K31" s="80"/>
      <c r="L31" s="89"/>
      <c r="S31" s="43"/>
      <c r="T31" s="43"/>
    </row>
    <row r="32" spans="1:20" s="74" customFormat="1" ht="14.85" customHeight="1" thickBot="1" x14ac:dyDescent="0.25">
      <c r="A32" s="140"/>
      <c r="B32" s="79"/>
      <c r="C32" s="85"/>
      <c r="D32" s="132"/>
      <c r="E32" s="124"/>
      <c r="F32" s="116"/>
      <c r="G32" s="80"/>
      <c r="H32" s="86"/>
      <c r="I32" s="124"/>
      <c r="J32" s="125"/>
      <c r="K32" s="80"/>
      <c r="L32" s="86"/>
      <c r="S32" s="43"/>
      <c r="T32" s="43"/>
    </row>
    <row r="33" spans="1:20" s="74" customFormat="1" ht="14.85" customHeight="1" x14ac:dyDescent="0.2">
      <c r="A33" s="140"/>
      <c r="B33" s="79"/>
      <c r="C33" s="85"/>
      <c r="D33" s="132"/>
      <c r="E33" s="372" t="s">
        <v>113</v>
      </c>
      <c r="F33" s="394"/>
      <c r="G33" s="394"/>
      <c r="H33" s="395"/>
      <c r="I33" s="372" t="s">
        <v>110</v>
      </c>
      <c r="J33" s="394"/>
      <c r="K33" s="394"/>
      <c r="L33" s="395"/>
      <c r="S33" s="43"/>
      <c r="T33" s="43"/>
    </row>
    <row r="34" spans="1:20" s="74" customFormat="1" ht="14.85" customHeight="1" thickBot="1" x14ac:dyDescent="0.25">
      <c r="A34" s="140"/>
      <c r="B34" s="79"/>
      <c r="C34" s="85"/>
      <c r="D34" s="132"/>
      <c r="E34" s="396"/>
      <c r="F34" s="397"/>
      <c r="G34" s="397"/>
      <c r="H34" s="398"/>
      <c r="I34" s="396"/>
      <c r="J34" s="397"/>
      <c r="K34" s="397"/>
      <c r="L34" s="398"/>
      <c r="S34" s="43"/>
      <c r="T34" s="43"/>
    </row>
    <row r="35" spans="1:20" s="74" customFormat="1" ht="14.85" customHeight="1" thickBot="1" x14ac:dyDescent="0.25">
      <c r="A35" s="140"/>
      <c r="B35" s="79"/>
      <c r="C35" s="85"/>
      <c r="D35" s="132"/>
      <c r="E35" s="118" t="s">
        <v>60</v>
      </c>
      <c r="F35" s="119" t="str">
        <f>IF(G35=0,"",G35/I62)</f>
        <v/>
      </c>
      <c r="G35" s="120">
        <f>SUM(G36:G41)</f>
        <v>0</v>
      </c>
      <c r="H35" s="121" t="s">
        <v>61</v>
      </c>
      <c r="I35" s="118" t="s">
        <v>60</v>
      </c>
      <c r="J35" s="119" t="str">
        <f>IF(K35=0,"",K35/I62)</f>
        <v/>
      </c>
      <c r="K35" s="120">
        <f>SUM(K36:K41)</f>
        <v>0</v>
      </c>
      <c r="L35" s="121" t="s">
        <v>61</v>
      </c>
      <c r="S35" s="43"/>
      <c r="T35" s="43"/>
    </row>
    <row r="36" spans="1:20" s="74" customFormat="1" ht="14.85" customHeight="1" x14ac:dyDescent="0.2">
      <c r="A36" s="140"/>
      <c r="B36" s="79"/>
      <c r="C36" s="85"/>
      <c r="D36" s="132"/>
      <c r="E36" s="87"/>
      <c r="F36" s="126" t="s">
        <v>75</v>
      </c>
      <c r="G36" s="77"/>
      <c r="H36" s="127"/>
      <c r="I36" s="122"/>
      <c r="J36" s="117" t="s">
        <v>137</v>
      </c>
      <c r="K36" s="77"/>
      <c r="L36" s="127"/>
      <c r="S36" s="43"/>
      <c r="T36" s="43"/>
    </row>
    <row r="37" spans="1:20" s="74" customFormat="1" ht="14.85" customHeight="1" x14ac:dyDescent="0.2">
      <c r="A37" s="140"/>
      <c r="B37" s="79"/>
      <c r="C37" s="85"/>
      <c r="D37" s="132"/>
      <c r="E37" s="78"/>
      <c r="F37" s="116" t="s">
        <v>135</v>
      </c>
      <c r="G37" s="85"/>
      <c r="H37" s="89"/>
      <c r="I37" s="123"/>
      <c r="J37" s="116" t="s">
        <v>138</v>
      </c>
      <c r="K37" s="85"/>
      <c r="L37" s="89"/>
      <c r="S37" s="43"/>
      <c r="T37" s="43"/>
    </row>
    <row r="38" spans="1:20" s="74" customFormat="1" ht="14.85" customHeight="1" x14ac:dyDescent="0.2">
      <c r="A38" s="140"/>
      <c r="B38" s="79"/>
      <c r="C38" s="85"/>
      <c r="D38" s="132"/>
      <c r="E38" s="78"/>
      <c r="F38" s="116" t="s">
        <v>136</v>
      </c>
      <c r="G38" s="85"/>
      <c r="H38" s="89"/>
      <c r="I38" s="123"/>
      <c r="J38" s="113" t="s">
        <v>139</v>
      </c>
      <c r="K38" s="85"/>
      <c r="L38" s="89"/>
      <c r="S38" s="43"/>
      <c r="T38" s="43"/>
    </row>
    <row r="39" spans="1:20" s="74" customFormat="1" ht="14.85" customHeight="1" x14ac:dyDescent="0.2">
      <c r="A39" s="140"/>
      <c r="B39" s="79"/>
      <c r="C39" s="85"/>
      <c r="D39" s="132"/>
      <c r="E39" s="78"/>
      <c r="F39" s="116"/>
      <c r="G39" s="85"/>
      <c r="H39" s="89"/>
      <c r="I39" s="123"/>
      <c r="J39" s="113"/>
      <c r="K39" s="85"/>
      <c r="L39" s="89"/>
      <c r="S39" s="43"/>
      <c r="T39" s="43"/>
    </row>
    <row r="40" spans="1:20" s="74" customFormat="1" ht="14.85" customHeight="1" x14ac:dyDescent="0.2">
      <c r="A40" s="140"/>
      <c r="B40" s="79"/>
      <c r="C40" s="85"/>
      <c r="D40" s="132"/>
      <c r="E40" s="78"/>
      <c r="F40" s="113"/>
      <c r="G40" s="85"/>
      <c r="H40" s="89"/>
      <c r="I40" s="123"/>
      <c r="J40" s="113"/>
      <c r="K40" s="85"/>
      <c r="L40" s="89"/>
      <c r="S40" s="43"/>
      <c r="T40" s="43"/>
    </row>
    <row r="41" spans="1:20" s="74" customFormat="1" ht="14.85" customHeight="1" thickBot="1" x14ac:dyDescent="0.25">
      <c r="A41" s="140"/>
      <c r="B41" s="79"/>
      <c r="C41" s="85"/>
      <c r="D41" s="132"/>
      <c r="E41" s="78"/>
      <c r="F41" s="113"/>
      <c r="G41" s="85"/>
      <c r="H41" s="89"/>
      <c r="I41" s="78"/>
      <c r="J41" s="116"/>
      <c r="K41" s="85"/>
      <c r="L41" s="89"/>
      <c r="S41" s="43"/>
      <c r="T41" s="43"/>
    </row>
    <row r="42" spans="1:20" s="74" customFormat="1" ht="14.85" customHeight="1" x14ac:dyDescent="0.2">
      <c r="A42" s="140"/>
      <c r="B42" s="79"/>
      <c r="C42" s="85"/>
      <c r="D42" s="132"/>
      <c r="E42" s="372" t="s">
        <v>114</v>
      </c>
      <c r="F42" s="394"/>
      <c r="G42" s="394"/>
      <c r="H42" s="395"/>
      <c r="I42" s="372" t="s">
        <v>111</v>
      </c>
      <c r="J42" s="394"/>
      <c r="K42" s="394"/>
      <c r="L42" s="395"/>
      <c r="S42" s="43"/>
      <c r="T42" s="43"/>
    </row>
    <row r="43" spans="1:20" s="74" customFormat="1" ht="14.85" customHeight="1" thickBot="1" x14ac:dyDescent="0.25">
      <c r="A43" s="140"/>
      <c r="B43" s="79"/>
      <c r="C43" s="85"/>
      <c r="D43" s="132"/>
      <c r="E43" s="396"/>
      <c r="F43" s="397"/>
      <c r="G43" s="397"/>
      <c r="H43" s="398"/>
      <c r="I43" s="396"/>
      <c r="J43" s="397"/>
      <c r="K43" s="397"/>
      <c r="L43" s="398"/>
      <c r="S43" s="43"/>
      <c r="T43" s="43"/>
    </row>
    <row r="44" spans="1:20" s="74" customFormat="1" ht="14.85" customHeight="1" thickBot="1" x14ac:dyDescent="0.25">
      <c r="A44" s="140"/>
      <c r="B44" s="79"/>
      <c r="C44" s="85"/>
      <c r="D44" s="132"/>
      <c r="E44" s="118" t="s">
        <v>60</v>
      </c>
      <c r="F44" s="119" t="str">
        <f>IF(G44=0,"",G44/I62)</f>
        <v/>
      </c>
      <c r="G44" s="120">
        <f>SUM(G45:G60)</f>
        <v>0</v>
      </c>
      <c r="H44" s="121"/>
      <c r="I44" s="118" t="s">
        <v>60</v>
      </c>
      <c r="J44" s="119" t="str">
        <f>IF(K44=0,"",K44/I62)</f>
        <v/>
      </c>
      <c r="K44" s="120">
        <f>SUM(K45:K49)</f>
        <v>0</v>
      </c>
      <c r="L44" s="121" t="s">
        <v>61</v>
      </c>
      <c r="S44" s="43"/>
      <c r="T44" s="43"/>
    </row>
    <row r="45" spans="1:20" s="74" customFormat="1" ht="14.85" customHeight="1" x14ac:dyDescent="0.2">
      <c r="A45" s="140"/>
      <c r="B45" s="152"/>
      <c r="C45" s="85"/>
      <c r="D45" s="132"/>
      <c r="E45" s="87"/>
      <c r="F45" s="116" t="s">
        <v>142</v>
      </c>
      <c r="G45" s="85"/>
      <c r="H45" s="86"/>
      <c r="I45" s="122"/>
      <c r="J45" s="148" t="s">
        <v>140</v>
      </c>
      <c r="K45" s="128"/>
      <c r="L45" s="88"/>
      <c r="N45" s="107"/>
      <c r="O45" s="107"/>
      <c r="S45" s="43"/>
      <c r="T45" s="43"/>
    </row>
    <row r="46" spans="1:20" s="74" customFormat="1" ht="14.85" customHeight="1" x14ac:dyDescent="0.2">
      <c r="A46" s="78"/>
      <c r="B46" s="152"/>
      <c r="C46" s="85"/>
      <c r="D46" s="132"/>
      <c r="E46" s="78"/>
      <c r="F46" s="116" t="s">
        <v>76</v>
      </c>
      <c r="G46" s="85"/>
      <c r="H46" s="86"/>
      <c r="I46" s="123"/>
      <c r="J46" s="116" t="s">
        <v>141</v>
      </c>
      <c r="K46" s="85"/>
      <c r="L46" s="86"/>
      <c r="N46" s="627"/>
      <c r="O46" s="627"/>
      <c r="S46" s="43"/>
      <c r="T46" s="43"/>
    </row>
    <row r="47" spans="1:20" s="74" customFormat="1" ht="14.85" customHeight="1" x14ac:dyDescent="0.2">
      <c r="A47" s="78"/>
      <c r="B47" s="152"/>
      <c r="C47" s="85"/>
      <c r="D47" s="132"/>
      <c r="E47" s="78"/>
      <c r="F47" s="116" t="s">
        <v>77</v>
      </c>
      <c r="G47" s="80"/>
      <c r="H47" s="86"/>
      <c r="I47" s="123"/>
      <c r="J47" s="113"/>
      <c r="K47" s="85"/>
      <c r="L47" s="86"/>
      <c r="N47" s="626"/>
      <c r="O47" s="626"/>
      <c r="S47" s="43"/>
      <c r="T47" s="43"/>
    </row>
    <row r="48" spans="1:20" s="74" customFormat="1" ht="14.85" customHeight="1" x14ac:dyDescent="0.2">
      <c r="A48" s="78"/>
      <c r="B48" s="152"/>
      <c r="C48" s="85"/>
      <c r="D48" s="132"/>
      <c r="E48" s="138"/>
      <c r="F48" s="116" t="s">
        <v>143</v>
      </c>
      <c r="G48" s="85"/>
      <c r="H48" s="86"/>
      <c r="I48" s="124"/>
      <c r="J48" s="113"/>
      <c r="K48" s="85"/>
      <c r="L48" s="86"/>
      <c r="N48" s="627"/>
      <c r="O48" s="627"/>
      <c r="P48" s="114"/>
      <c r="S48" s="43"/>
      <c r="T48" s="43"/>
    </row>
    <row r="49" spans="1:25" s="74" customFormat="1" ht="14.85" customHeight="1" thickBot="1" x14ac:dyDescent="0.25">
      <c r="A49" s="78"/>
      <c r="B49" s="152"/>
      <c r="C49" s="85"/>
      <c r="D49" s="132"/>
      <c r="E49" s="138"/>
      <c r="F49" s="116" t="s">
        <v>144</v>
      </c>
      <c r="G49" s="80"/>
      <c r="H49" s="86"/>
      <c r="I49" s="124"/>
      <c r="J49" s="113"/>
      <c r="K49" s="80"/>
      <c r="L49" s="86"/>
      <c r="N49" s="627"/>
      <c r="O49" s="627"/>
      <c r="P49" s="133"/>
      <c r="T49" s="43"/>
    </row>
    <row r="50" spans="1:25" s="74" customFormat="1" ht="14.85" customHeight="1" x14ac:dyDescent="0.2">
      <c r="A50" s="78"/>
      <c r="B50" s="152"/>
      <c r="C50" s="85"/>
      <c r="D50" s="132"/>
      <c r="E50" s="138"/>
      <c r="F50" s="116" t="s">
        <v>81</v>
      </c>
      <c r="G50" s="80"/>
      <c r="H50" s="86"/>
      <c r="I50" s="372" t="s">
        <v>112</v>
      </c>
      <c r="J50" s="394"/>
      <c r="K50" s="394"/>
      <c r="L50" s="395"/>
      <c r="T50" s="43"/>
    </row>
    <row r="51" spans="1:25" s="74" customFormat="1" ht="14.85" customHeight="1" thickBot="1" x14ac:dyDescent="0.25">
      <c r="A51" s="78"/>
      <c r="B51" s="152"/>
      <c r="C51" s="85"/>
      <c r="D51" s="132"/>
      <c r="E51" s="138"/>
      <c r="F51" s="113" t="s">
        <v>71</v>
      </c>
      <c r="G51" s="80"/>
      <c r="H51" s="86"/>
      <c r="I51" s="396"/>
      <c r="J51" s="397"/>
      <c r="K51" s="397"/>
      <c r="L51" s="398"/>
      <c r="T51" s="43"/>
    </row>
    <row r="52" spans="1:25" s="74" customFormat="1" ht="14.85" customHeight="1" thickBot="1" x14ac:dyDescent="0.25">
      <c r="A52" s="129"/>
      <c r="B52" s="152"/>
      <c r="C52" s="85"/>
      <c r="D52" s="132"/>
      <c r="E52" s="138"/>
      <c r="F52" s="113"/>
      <c r="G52" s="80"/>
      <c r="H52" s="86"/>
      <c r="I52" s="118" t="s">
        <v>60</v>
      </c>
      <c r="J52" s="119" t="str">
        <f>IF(K52=0,"",K52/I62)</f>
        <v/>
      </c>
      <c r="K52" s="120">
        <f>SUM(K53:K60)</f>
        <v>0</v>
      </c>
      <c r="L52" s="121" t="s">
        <v>61</v>
      </c>
      <c r="T52" s="43"/>
    </row>
    <row r="53" spans="1:25" s="74" customFormat="1" ht="14.85" customHeight="1" x14ac:dyDescent="0.2">
      <c r="A53" s="78"/>
      <c r="B53" s="152"/>
      <c r="C53" s="85"/>
      <c r="D53" s="132"/>
      <c r="E53" s="138"/>
      <c r="F53" s="152"/>
      <c r="G53" s="85"/>
      <c r="H53" s="132"/>
      <c r="I53" s="124"/>
      <c r="J53" s="148"/>
      <c r="K53" s="80"/>
      <c r="L53" s="86"/>
      <c r="T53" s="43"/>
    </row>
    <row r="54" spans="1:25" s="74" customFormat="1" ht="14.85" customHeight="1" x14ac:dyDescent="0.2">
      <c r="A54" s="78"/>
      <c r="B54" s="152"/>
      <c r="C54" s="85"/>
      <c r="D54" s="132"/>
      <c r="E54" s="139"/>
      <c r="F54" s="152"/>
      <c r="G54" s="85"/>
      <c r="H54" s="132"/>
      <c r="I54" s="129"/>
      <c r="J54" s="152"/>
      <c r="K54" s="85"/>
      <c r="L54" s="89"/>
      <c r="T54" s="43"/>
    </row>
    <row r="55" spans="1:25" s="74" customFormat="1" ht="14.85" customHeight="1" x14ac:dyDescent="0.2">
      <c r="A55" s="78"/>
      <c r="B55" s="152"/>
      <c r="C55" s="85"/>
      <c r="D55" s="132"/>
      <c r="E55" s="139"/>
      <c r="F55" s="152"/>
      <c r="G55" s="85"/>
      <c r="H55" s="132"/>
      <c r="I55" s="129"/>
      <c r="J55" s="152"/>
      <c r="K55" s="85"/>
      <c r="L55" s="151"/>
      <c r="T55" s="43"/>
    </row>
    <row r="56" spans="1:25" s="74" customFormat="1" ht="14.85" customHeight="1" x14ac:dyDescent="0.2">
      <c r="A56" s="78"/>
      <c r="B56" s="152"/>
      <c r="C56" s="85"/>
      <c r="D56" s="132"/>
      <c r="E56" s="139"/>
      <c r="F56" s="113"/>
      <c r="G56" s="85"/>
      <c r="H56" s="166"/>
      <c r="I56" s="129"/>
      <c r="J56" s="131"/>
      <c r="K56" s="85"/>
      <c r="L56" s="151"/>
      <c r="T56" s="43"/>
    </row>
    <row r="57" spans="1:25" s="74" customFormat="1" ht="14.85" customHeight="1" x14ac:dyDescent="0.2">
      <c r="A57" s="78"/>
      <c r="B57" s="152"/>
      <c r="C57" s="85"/>
      <c r="D57" s="132"/>
      <c r="E57" s="139"/>
      <c r="F57" s="131"/>
      <c r="G57" s="85"/>
      <c r="H57" s="132"/>
      <c r="I57" s="129"/>
      <c r="J57" s="116"/>
      <c r="K57" s="85"/>
      <c r="L57" s="335"/>
    </row>
    <row r="58" spans="1:25" s="74" customFormat="1" ht="14.85" customHeight="1" x14ac:dyDescent="0.2">
      <c r="A58" s="78"/>
      <c r="B58" s="152"/>
      <c r="C58" s="85"/>
      <c r="D58" s="132"/>
      <c r="E58" s="139"/>
      <c r="F58" s="131"/>
      <c r="G58" s="85"/>
      <c r="H58" s="132"/>
      <c r="I58" s="129"/>
      <c r="J58" s="131"/>
      <c r="K58" s="85"/>
      <c r="L58" s="86"/>
      <c r="N58" s="149"/>
      <c r="Q58" s="626"/>
      <c r="R58" s="626"/>
      <c r="S58" s="626"/>
    </row>
    <row r="59" spans="1:25" s="74" customFormat="1" ht="14.85" customHeight="1" x14ac:dyDescent="0.2">
      <c r="A59" s="78"/>
      <c r="B59" s="131"/>
      <c r="C59" s="85"/>
      <c r="D59" s="89"/>
      <c r="E59" s="139"/>
      <c r="F59" s="152"/>
      <c r="G59" s="85"/>
      <c r="H59" s="132"/>
      <c r="I59" s="129"/>
      <c r="J59" s="152"/>
      <c r="K59" s="85"/>
      <c r="L59" s="335"/>
    </row>
    <row r="60" spans="1:25" s="74" customFormat="1" ht="14.85" customHeight="1" thickBot="1" x14ac:dyDescent="0.25">
      <c r="A60" s="208"/>
      <c r="B60" s="209"/>
      <c r="C60" s="207"/>
      <c r="D60" s="86"/>
      <c r="E60" s="130"/>
      <c r="F60" s="158"/>
      <c r="G60" s="90"/>
      <c r="H60" s="159"/>
      <c r="I60" s="139"/>
      <c r="J60" s="131"/>
      <c r="K60" s="150"/>
      <c r="L60" s="151"/>
    </row>
    <row r="61" spans="1:25" s="43" customFormat="1" ht="14.85" customHeight="1" thickBot="1" x14ac:dyDescent="0.25">
      <c r="A61" s="378" t="s">
        <v>23</v>
      </c>
      <c r="B61" s="379"/>
      <c r="C61" s="392">
        <f>SUM(C7:C60)</f>
        <v>0</v>
      </c>
      <c r="D61" s="393"/>
      <c r="E61" s="617" t="s">
        <v>4</v>
      </c>
      <c r="F61" s="618"/>
      <c r="G61" s="619">
        <f>G9+G24+G35+G44</f>
        <v>0</v>
      </c>
      <c r="H61" s="620"/>
      <c r="I61" s="378" t="s">
        <v>4</v>
      </c>
      <c r="J61" s="621"/>
      <c r="K61" s="392">
        <f>K9+K24+K35+K44+K52</f>
        <v>0</v>
      </c>
      <c r="L61" s="393"/>
      <c r="N61" s="74"/>
      <c r="O61" s="74"/>
      <c r="P61" s="74"/>
      <c r="Q61" s="74"/>
      <c r="R61" s="74"/>
      <c r="T61" s="74"/>
      <c r="U61" s="74"/>
      <c r="V61" s="74"/>
      <c r="W61" s="74"/>
      <c r="X61" s="74"/>
      <c r="Y61" s="74"/>
    </row>
    <row r="62" spans="1:25" s="43" customFormat="1" ht="14.85" customHeight="1" thickBot="1" x14ac:dyDescent="0.25">
      <c r="A62" s="476" t="s">
        <v>20</v>
      </c>
      <c r="B62" s="476"/>
      <c r="C62" s="476"/>
      <c r="D62" s="11"/>
      <c r="E62" s="480" t="s">
        <v>56</v>
      </c>
      <c r="F62" s="481"/>
      <c r="G62" s="481"/>
      <c r="H62" s="481"/>
      <c r="I62" s="477">
        <f>G61+K61</f>
        <v>0</v>
      </c>
      <c r="J62" s="478"/>
      <c r="K62" s="478"/>
      <c r="L62" s="479"/>
      <c r="N62" s="74"/>
      <c r="O62" s="74"/>
      <c r="P62" s="74"/>
      <c r="Q62" s="74"/>
      <c r="R62" s="74"/>
      <c r="T62" s="74"/>
      <c r="U62" s="74"/>
      <c r="V62" s="74"/>
      <c r="W62" s="74"/>
      <c r="X62" s="74"/>
      <c r="Y62" s="74"/>
    </row>
    <row r="63" spans="1:25" s="43" customFormat="1" ht="14.85" customHeight="1" thickBot="1" x14ac:dyDescent="0.25">
      <c r="A63" s="426" t="s">
        <v>29</v>
      </c>
      <c r="B63" s="427"/>
      <c r="C63" s="29">
        <f>K2+'(Formulas - Casa)'!C2-'(Formulas - Casa)'!K6+'Fundo Fixo - Pessoal'!G6+'Fundo Fixo - Pessoal'!G11+'Fundo Fixo - Pessoal'!G12+'Fundo Fixo - Pessoal'!G13-'Fundo Fixo - Pessoal'!G8-'Fundo Fixo - Pessoal'!G7-'Fundo Fixo - Pessoal'!G10</f>
        <v>0</v>
      </c>
      <c r="D63" s="428" t="str">
        <f>IF('(Formulas - Casa)'!B5='(Formulas - Casa)'!B7,""," Atenção - Erro ")</f>
        <v/>
      </c>
      <c r="E63" s="428"/>
      <c r="F63" s="428"/>
      <c r="G63" s="45"/>
      <c r="H63" s="45"/>
      <c r="I63" s="45"/>
      <c r="J63" s="45"/>
      <c r="K63" s="45"/>
      <c r="L63" s="45"/>
      <c r="N63" s="74"/>
      <c r="O63" s="74"/>
      <c r="P63" s="74"/>
      <c r="Q63" s="74"/>
      <c r="R63" s="74"/>
      <c r="T63" s="74"/>
      <c r="U63" s="74"/>
      <c r="V63" s="74"/>
      <c r="W63" s="74"/>
      <c r="X63" s="74"/>
      <c r="Y63" s="74"/>
    </row>
    <row r="64" spans="1:25" s="43" customFormat="1" ht="14.85" customHeight="1" thickBot="1" x14ac:dyDescent="0.25">
      <c r="A64" s="424" t="s">
        <v>30</v>
      </c>
      <c r="B64" s="425"/>
      <c r="C64" s="30">
        <f>K3+'(Formulas - Casa)'!C3-'(Formulas - Casa)'!K7-'Fundo Fixo - Pessoal'!G6-'Fundo Fixo - Pessoal'!G9+'Fundo Fixo - Pessoal'!G14+'Fundo Fixo - Pessoal'!G15+'Fundo Fixo - Pessoal'!G7</f>
        <v>0</v>
      </c>
      <c r="D64" s="428"/>
      <c r="E64" s="428"/>
      <c r="F64" s="428"/>
      <c r="G64" s="453" t="s">
        <v>35</v>
      </c>
      <c r="H64" s="454"/>
      <c r="I64" s="454"/>
      <c r="J64" s="454"/>
      <c r="K64" s="459">
        <f>(K2+K3+C61-I62)+'Fundo Fixo - Pessoal'!G11+'Fundo Fixo - Pessoal'!G12+'Fundo Fixo - Pessoal'!G13+'Fundo Fixo - Pessoal'!G14+'Fundo Fixo - Pessoal'!G15-'Fundo Fixo - Pessoal'!G9-'Fundo Fixo - Pessoal'!G8-'Fundo Fixo - Pessoal'!G10</f>
        <v>0</v>
      </c>
      <c r="L64" s="460"/>
      <c r="N64" s="177"/>
      <c r="O64" s="149">
        <f>C65-K64</f>
        <v>0</v>
      </c>
      <c r="P64" s="74"/>
      <c r="Q64" s="74"/>
      <c r="R64" s="74"/>
      <c r="T64" s="74"/>
      <c r="U64" s="74"/>
      <c r="V64" s="74"/>
      <c r="W64" s="74"/>
      <c r="X64" s="74"/>
      <c r="Y64" s="74"/>
    </row>
    <row r="65" spans="1:25" s="43" customFormat="1" ht="14.85" customHeight="1" thickBot="1" x14ac:dyDescent="0.25">
      <c r="A65" s="399"/>
      <c r="B65" s="400"/>
      <c r="C65" s="31">
        <f>SUM(C63:C64)</f>
        <v>0</v>
      </c>
      <c r="D65" s="429" t="str">
        <f>IF('(Formulas - Casa)'!B5='(Formulas - Casa)'!B7,"","&lt; Verificar Diferença &gt;")</f>
        <v/>
      </c>
      <c r="E65" s="429"/>
      <c r="F65" s="430"/>
      <c r="G65" s="455"/>
      <c r="H65" s="456"/>
      <c r="I65" s="456"/>
      <c r="J65" s="456"/>
      <c r="K65" s="461"/>
      <c r="L65" s="462"/>
      <c r="N65" s="74"/>
      <c r="O65" s="114"/>
      <c r="P65" s="107"/>
      <c r="T65" s="74"/>
      <c r="U65" s="74"/>
      <c r="V65" s="74"/>
      <c r="W65" s="74"/>
      <c r="X65" s="74"/>
      <c r="Y65" s="74"/>
    </row>
    <row r="66" spans="1:25" s="43" customFormat="1" ht="14.85" customHeight="1" thickBot="1" x14ac:dyDescent="0.25">
      <c r="A66" s="41"/>
      <c r="B66" s="41"/>
      <c r="C66" s="42"/>
      <c r="D66" s="46"/>
      <c r="E66" s="46"/>
      <c r="F66" s="46"/>
      <c r="G66" s="47"/>
      <c r="H66" s="47"/>
      <c r="I66" s="47"/>
      <c r="J66" s="47"/>
      <c r="K66" s="48"/>
      <c r="L66" s="48"/>
      <c r="N66" s="600"/>
      <c r="O66" s="600"/>
      <c r="P66" s="133"/>
      <c r="T66" s="74"/>
      <c r="U66" s="74"/>
      <c r="V66" s="74"/>
      <c r="W66" s="74"/>
      <c r="X66" s="74"/>
      <c r="Y66" s="74"/>
    </row>
    <row r="67" spans="1:25" s="43" customFormat="1" ht="14.85" customHeight="1" thickBot="1" x14ac:dyDescent="0.25">
      <c r="A67" s="473" t="s">
        <v>49</v>
      </c>
      <c r="B67" s="474"/>
      <c r="C67" s="474"/>
      <c r="D67" s="474"/>
      <c r="E67" s="474"/>
      <c r="F67" s="474"/>
      <c r="G67" s="474"/>
      <c r="H67" s="474"/>
      <c r="I67" s="474"/>
      <c r="J67" s="474"/>
      <c r="K67" s="474"/>
      <c r="L67" s="475"/>
      <c r="N67" s="74"/>
      <c r="O67" s="601"/>
      <c r="P67" s="629"/>
      <c r="T67" s="74"/>
      <c r="U67" s="74"/>
      <c r="V67" s="74"/>
      <c r="W67" s="74"/>
      <c r="X67" s="74"/>
      <c r="Y67" s="74"/>
    </row>
    <row r="68" spans="1:25" s="43" customFormat="1" ht="14.85" customHeight="1" thickBot="1" x14ac:dyDescent="0.25">
      <c r="A68" s="285"/>
      <c r="B68" s="286"/>
      <c r="C68" s="287"/>
      <c r="D68" s="288"/>
      <c r="E68" s="288"/>
      <c r="F68" s="288"/>
      <c r="G68" s="289"/>
      <c r="H68" s="289"/>
      <c r="I68" s="289"/>
      <c r="J68" s="289"/>
      <c r="K68" s="290"/>
      <c r="L68" s="291"/>
      <c r="N68" s="74"/>
      <c r="O68" s="601"/>
      <c r="P68" s="629"/>
      <c r="T68" s="74"/>
      <c r="U68" s="74"/>
      <c r="V68" s="74"/>
      <c r="W68" s="74"/>
      <c r="X68" s="74"/>
      <c r="Y68" s="74"/>
    </row>
    <row r="69" spans="1:25" s="43" customFormat="1" ht="14.85" customHeight="1" x14ac:dyDescent="0.2">
      <c r="A69" s="49"/>
      <c r="B69" s="50"/>
      <c r="C69" s="50"/>
      <c r="F69" s="232" t="s">
        <v>48</v>
      </c>
      <c r="G69" s="233" t="s">
        <v>44</v>
      </c>
      <c r="J69" s="457" t="str">
        <f>IF(G73="","",IF(G73&lt;0,"Projeto Toma de Conta Informa:",IF(G73=0,"Projeto Toma de Conta Informa:","Projeto Toma de Conta Informa:")))</f>
        <v>Projeto Toma de Conta Informa:</v>
      </c>
      <c r="K69" s="458"/>
      <c r="L69" s="51"/>
      <c r="N69" s="74"/>
      <c r="O69" s="601"/>
      <c r="P69" s="631"/>
      <c r="T69" s="74"/>
      <c r="U69" s="74"/>
      <c r="V69" s="74"/>
      <c r="W69" s="74"/>
      <c r="X69" s="74"/>
      <c r="Y69" s="74"/>
    </row>
    <row r="70" spans="1:25" s="43" customFormat="1" ht="14.85" customHeight="1" x14ac:dyDescent="0.2">
      <c r="A70" s="49"/>
      <c r="B70" s="52"/>
      <c r="C70" s="50"/>
      <c r="F70" s="53" t="s">
        <v>64</v>
      </c>
      <c r="G70" s="231">
        <f>C61</f>
        <v>0</v>
      </c>
      <c r="J70" s="434"/>
      <c r="K70" s="435"/>
      <c r="L70" s="51"/>
      <c r="N70" s="74"/>
      <c r="O70" s="601"/>
      <c r="P70" s="631"/>
      <c r="T70" s="74"/>
      <c r="U70" s="74"/>
      <c r="V70" s="74"/>
      <c r="W70" s="74"/>
      <c r="X70" s="74"/>
      <c r="Y70" s="74"/>
    </row>
    <row r="71" spans="1:25" s="43" customFormat="1" ht="14.85" customHeight="1" thickBot="1" x14ac:dyDescent="0.25">
      <c r="A71" s="49"/>
      <c r="B71" s="52"/>
      <c r="C71" s="44"/>
      <c r="D71" s="44"/>
      <c r="E71" s="44"/>
      <c r="F71" s="54" t="s">
        <v>146</v>
      </c>
      <c r="G71" s="55">
        <f>I62</f>
        <v>0</v>
      </c>
      <c r="J71" s="434" t="str">
        <f>IF(G73="","",IF(G73&lt;0,"Atenção - Resultado Mensal Negativo",IF(G73=0,"Nem Positivo nem Negativo - No Limite","Parabéns - Resultado Mensal Positivo")))</f>
        <v>Nem Positivo nem Negativo - No Limite</v>
      </c>
      <c r="K71" s="435"/>
      <c r="L71" s="51"/>
      <c r="N71" s="74"/>
      <c r="O71" s="601"/>
      <c r="P71" s="629"/>
    </row>
    <row r="72" spans="1:25" s="43" customFormat="1" ht="14.85" customHeight="1" thickBot="1" x14ac:dyDescent="0.25">
      <c r="A72" s="49"/>
      <c r="B72" s="52"/>
      <c r="C72" s="50"/>
      <c r="F72" s="56"/>
      <c r="G72" s="60"/>
      <c r="J72" s="436"/>
      <c r="K72" s="437"/>
      <c r="L72" s="51"/>
      <c r="N72" s="74"/>
      <c r="O72" s="601"/>
      <c r="P72" s="629"/>
    </row>
    <row r="73" spans="1:25" s="43" customFormat="1" ht="14.85" customHeight="1" x14ac:dyDescent="0.2">
      <c r="A73" s="49"/>
      <c r="C73" s="50"/>
      <c r="E73" s="587" t="s">
        <v>78</v>
      </c>
      <c r="F73" s="587"/>
      <c r="G73" s="61">
        <f>G70-G71</f>
        <v>0</v>
      </c>
      <c r="J73" s="239"/>
      <c r="K73" s="239"/>
      <c r="L73" s="51"/>
      <c r="N73" s="74"/>
      <c r="O73" s="114"/>
      <c r="P73" s="107"/>
    </row>
    <row r="74" spans="1:25" s="74" customFormat="1" ht="14.85" customHeight="1" x14ac:dyDescent="0.25">
      <c r="A74" s="142"/>
      <c r="B74" s="143"/>
      <c r="C74" s="144"/>
      <c r="D74" s="237"/>
      <c r="E74" s="237"/>
      <c r="F74" s="237"/>
      <c r="G74" s="76"/>
      <c r="J74" s="72"/>
      <c r="L74" s="75"/>
      <c r="O74" s="304"/>
      <c r="P74" s="107"/>
      <c r="S74" s="114"/>
    </row>
    <row r="75" spans="1:25" s="43" customFormat="1" ht="14.85" customHeight="1" x14ac:dyDescent="0.25">
      <c r="A75" s="49"/>
      <c r="B75" s="52"/>
      <c r="C75" s="239"/>
      <c r="E75" s="587" t="s">
        <v>145</v>
      </c>
      <c r="F75" s="587"/>
      <c r="G75" s="206" t="e">
        <f>G73/G70</f>
        <v>#DIV/0!</v>
      </c>
      <c r="J75" s="239"/>
      <c r="K75" s="238"/>
      <c r="L75" s="51"/>
      <c r="N75" s="74"/>
      <c r="O75" s="304"/>
      <c r="P75" s="107"/>
      <c r="S75" s="104"/>
    </row>
    <row r="76" spans="1:25" s="43" customFormat="1" ht="14.85" customHeight="1" thickBot="1" x14ac:dyDescent="0.25">
      <c r="A76" s="68"/>
      <c r="B76" s="212"/>
      <c r="C76" s="134"/>
      <c r="D76" s="63"/>
      <c r="E76" s="63"/>
      <c r="F76" s="63"/>
      <c r="G76" s="135"/>
      <c r="H76" s="63"/>
      <c r="I76" s="630"/>
      <c r="J76" s="630"/>
      <c r="K76" s="630"/>
      <c r="L76" s="64"/>
      <c r="O76" s="52"/>
      <c r="P76" s="56"/>
    </row>
    <row r="77" spans="1:25" s="43" customFormat="1" ht="14.85" customHeight="1" thickBot="1" x14ac:dyDescent="0.25">
      <c r="A77" s="65"/>
      <c r="B77" s="66"/>
      <c r="C77" s="67"/>
      <c r="D77" s="67"/>
      <c r="E77" s="67"/>
      <c r="F77" s="67"/>
      <c r="G77" s="66"/>
      <c r="H77" s="66"/>
      <c r="I77" s="66"/>
      <c r="J77" s="286"/>
      <c r="K77" s="66"/>
      <c r="L77" s="274"/>
      <c r="P77" s="56"/>
    </row>
    <row r="78" spans="1:25" s="43" customFormat="1" ht="14.85" customHeight="1" x14ac:dyDescent="0.2">
      <c r="A78" s="49"/>
      <c r="B78" s="487" t="s">
        <v>155</v>
      </c>
      <c r="C78" s="488"/>
      <c r="D78" s="488"/>
      <c r="E78" s="488"/>
      <c r="F78" s="488"/>
      <c r="G78" s="488"/>
      <c r="H78" s="489"/>
      <c r="I78" s="71"/>
      <c r="J78" s="74"/>
      <c r="L78" s="51"/>
      <c r="P78" s="56"/>
    </row>
    <row r="79" spans="1:25" s="43" customFormat="1" ht="14.85" customHeight="1" thickBot="1" x14ac:dyDescent="0.25">
      <c r="A79" s="49"/>
      <c r="B79" s="490"/>
      <c r="C79" s="491"/>
      <c r="D79" s="491"/>
      <c r="E79" s="491"/>
      <c r="F79" s="491"/>
      <c r="G79" s="491"/>
      <c r="H79" s="492"/>
      <c r="I79" s="71"/>
      <c r="J79" s="74"/>
      <c r="K79" s="146"/>
      <c r="L79" s="51"/>
      <c r="P79" s="56"/>
    </row>
    <row r="80" spans="1:25" s="43" customFormat="1" ht="14.85" customHeight="1" thickBot="1" x14ac:dyDescent="0.25">
      <c r="A80" s="49"/>
      <c r="C80" s="50"/>
      <c r="D80" s="50"/>
      <c r="E80" s="50"/>
      <c r="F80" s="50"/>
      <c r="J80" s="282"/>
      <c r="L80" s="51"/>
      <c r="P80" s="56"/>
    </row>
    <row r="81" spans="1:16" s="43" customFormat="1" ht="14.85" customHeight="1" thickBot="1" x14ac:dyDescent="0.3">
      <c r="A81" s="49"/>
      <c r="B81" s="441" t="s">
        <v>48</v>
      </c>
      <c r="C81" s="442"/>
      <c r="D81" s="442"/>
      <c r="E81" s="230" t="s">
        <v>60</v>
      </c>
      <c r="F81" s="588" t="s">
        <v>63</v>
      </c>
      <c r="G81" s="589"/>
      <c r="H81" s="590"/>
      <c r="J81" s="235"/>
      <c r="K81" s="235"/>
      <c r="L81" s="51"/>
      <c r="P81" s="56"/>
    </row>
    <row r="82" spans="1:16" s="43" customFormat="1" ht="14.85" customHeight="1" x14ac:dyDescent="0.2">
      <c r="A82" s="49"/>
      <c r="B82" s="500" t="str">
        <f>E7</f>
        <v xml:space="preserve">1) Habitação      = </v>
      </c>
      <c r="C82" s="501"/>
      <c r="D82" s="501"/>
      <c r="E82" s="331" t="str">
        <f>F9</f>
        <v/>
      </c>
      <c r="F82" s="591">
        <f>G9</f>
        <v>0</v>
      </c>
      <c r="G82" s="592"/>
      <c r="H82" s="593"/>
      <c r="J82" s="235"/>
      <c r="K82" s="235"/>
      <c r="L82" s="51"/>
      <c r="P82" s="56"/>
    </row>
    <row r="83" spans="1:16" s="43" customFormat="1" ht="14.85" customHeight="1" x14ac:dyDescent="0.2">
      <c r="A83" s="49"/>
      <c r="B83" s="483" t="str">
        <f>E22</f>
        <v>2) Alimentação     =</v>
      </c>
      <c r="C83" s="484"/>
      <c r="D83" s="484"/>
      <c r="E83" s="332" t="str">
        <f>F24</f>
        <v/>
      </c>
      <c r="F83" s="594">
        <f>G24</f>
        <v>0</v>
      </c>
      <c r="G83" s="595"/>
      <c r="H83" s="596"/>
      <c r="J83" s="235"/>
      <c r="K83" s="235"/>
      <c r="L83" s="300"/>
      <c r="P83" s="56"/>
    </row>
    <row r="84" spans="1:16" s="43" customFormat="1" ht="14.85" customHeight="1" x14ac:dyDescent="0.2">
      <c r="A84" s="49"/>
      <c r="B84" s="483" t="str">
        <f>E33</f>
        <v>3) Saúde      =</v>
      </c>
      <c r="C84" s="484"/>
      <c r="D84" s="484"/>
      <c r="E84" s="332" t="str">
        <f>F35</f>
        <v/>
      </c>
      <c r="F84" s="594">
        <f>G35</f>
        <v>0</v>
      </c>
      <c r="G84" s="595"/>
      <c r="H84" s="596"/>
      <c r="J84" s="235"/>
      <c r="K84" s="235"/>
      <c r="L84" s="300"/>
      <c r="P84" s="56"/>
    </row>
    <row r="85" spans="1:16" s="43" customFormat="1" ht="14.85" customHeight="1" x14ac:dyDescent="0.2">
      <c r="A85" s="49"/>
      <c r="B85" s="483" t="str">
        <f>E42</f>
        <v>4) Transporte      =</v>
      </c>
      <c r="C85" s="484"/>
      <c r="D85" s="484"/>
      <c r="E85" s="332" t="str">
        <f>F44</f>
        <v/>
      </c>
      <c r="F85" s="594">
        <f>G44</f>
        <v>0</v>
      </c>
      <c r="G85" s="595"/>
      <c r="H85" s="596"/>
      <c r="J85" s="235"/>
      <c r="K85" s="235"/>
      <c r="L85" s="300"/>
      <c r="P85" s="56"/>
    </row>
    <row r="86" spans="1:16" s="43" customFormat="1" ht="14.85" customHeight="1" x14ac:dyDescent="0.2">
      <c r="A86" s="49"/>
      <c r="B86" s="483" t="str">
        <f>I7</f>
        <v>5) Despesas pessoais    =</v>
      </c>
      <c r="C86" s="484"/>
      <c r="D86" s="484"/>
      <c r="E86" s="332" t="str">
        <f>J9</f>
        <v/>
      </c>
      <c r="F86" s="594">
        <f>K9</f>
        <v>0</v>
      </c>
      <c r="G86" s="595"/>
      <c r="H86" s="596"/>
      <c r="J86" s="235"/>
      <c r="K86" s="235"/>
      <c r="L86" s="301"/>
      <c r="P86" s="56"/>
    </row>
    <row r="87" spans="1:16" s="43" customFormat="1" ht="14.85" customHeight="1" x14ac:dyDescent="0.2">
      <c r="A87" s="49"/>
      <c r="B87" s="483" t="str">
        <f>I22</f>
        <v>6) Educação     =</v>
      </c>
      <c r="C87" s="484"/>
      <c r="D87" s="484"/>
      <c r="E87" s="332" t="str">
        <f>J24</f>
        <v/>
      </c>
      <c r="F87" s="594">
        <f>K24</f>
        <v>0</v>
      </c>
      <c r="G87" s="595"/>
      <c r="H87" s="596"/>
      <c r="J87" s="235"/>
      <c r="K87" s="235"/>
      <c r="L87" s="51"/>
      <c r="P87" s="56"/>
    </row>
    <row r="88" spans="1:16" s="43" customFormat="1" ht="14.85" customHeight="1" x14ac:dyDescent="0.2">
      <c r="A88" s="49"/>
      <c r="B88" s="483" t="str">
        <f>I33</f>
        <v>7) Lazer      =</v>
      </c>
      <c r="C88" s="484"/>
      <c r="D88" s="484"/>
      <c r="E88" s="332" t="str">
        <f>J35</f>
        <v/>
      </c>
      <c r="F88" s="594">
        <f>K35</f>
        <v>0</v>
      </c>
      <c r="G88" s="595"/>
      <c r="H88" s="596"/>
      <c r="J88" s="235"/>
      <c r="K88" s="235"/>
      <c r="L88" s="51"/>
      <c r="P88" s="56"/>
    </row>
    <row r="89" spans="1:16" s="43" customFormat="1" ht="14.85" customHeight="1" x14ac:dyDescent="0.2">
      <c r="A89" s="49"/>
      <c r="B89" s="483" t="str">
        <f>I42</f>
        <v>8) Desp Variaveis / Outros</v>
      </c>
      <c r="C89" s="484"/>
      <c r="D89" s="484"/>
      <c r="E89" s="332" t="str">
        <f>J44</f>
        <v/>
      </c>
      <c r="F89" s="594">
        <f>K44</f>
        <v>0</v>
      </c>
      <c r="G89" s="595"/>
      <c r="H89" s="596"/>
      <c r="J89" s="235"/>
      <c r="K89" s="235"/>
      <c r="L89" s="51"/>
      <c r="P89" s="56"/>
    </row>
    <row r="90" spans="1:16" s="43" customFormat="1" ht="14.85" customHeight="1" thickBot="1" x14ac:dyDescent="0.25">
      <c r="A90" s="49"/>
      <c r="B90" s="483" t="str">
        <f>I50</f>
        <v>9) Desp. Extraordinaria     =</v>
      </c>
      <c r="C90" s="484"/>
      <c r="D90" s="484"/>
      <c r="E90" s="332" t="str">
        <f>J52</f>
        <v/>
      </c>
      <c r="F90" s="632">
        <f>K52</f>
        <v>0</v>
      </c>
      <c r="G90" s="633"/>
      <c r="H90" s="634"/>
      <c r="J90" s="235"/>
      <c r="K90" s="235"/>
      <c r="L90" s="51"/>
      <c r="P90" s="56"/>
    </row>
    <row r="91" spans="1:16" s="43" customFormat="1" ht="14.85" customHeight="1" thickBot="1" x14ac:dyDescent="0.3">
      <c r="A91" s="49"/>
      <c r="B91" s="441" t="s">
        <v>47</v>
      </c>
      <c r="C91" s="442"/>
      <c r="D91" s="443"/>
      <c r="E91" s="273">
        <f>SUM(E82:E90)</f>
        <v>0</v>
      </c>
      <c r="F91" s="597">
        <f>SUM(F82:F90)</f>
        <v>0</v>
      </c>
      <c r="G91" s="598"/>
      <c r="H91" s="599"/>
      <c r="J91" s="235"/>
      <c r="K91" s="236"/>
      <c r="L91" s="51"/>
      <c r="P91" s="56"/>
    </row>
    <row r="92" spans="1:16" s="43" customFormat="1" ht="14.85" customHeight="1" thickBot="1" x14ac:dyDescent="0.25">
      <c r="A92" s="68"/>
      <c r="B92" s="63"/>
      <c r="C92" s="69"/>
      <c r="D92" s="63"/>
      <c r="E92" s="63"/>
      <c r="F92" s="63"/>
      <c r="G92" s="63"/>
      <c r="H92" s="63"/>
      <c r="I92" s="63"/>
      <c r="J92" s="63"/>
      <c r="K92" s="63"/>
      <c r="L92" s="64"/>
      <c r="P92" s="56"/>
    </row>
    <row r="93" spans="1:16" s="43" customFormat="1" ht="14.85" customHeight="1" thickBot="1" x14ac:dyDescent="0.3">
      <c r="A93" s="211"/>
      <c r="B93" s="212"/>
      <c r="C93" s="213"/>
      <c r="D93" s="212"/>
      <c r="E93" s="212"/>
      <c r="F93" s="212"/>
      <c r="G93" s="213"/>
      <c r="H93" s="212"/>
      <c r="I93" s="212"/>
      <c r="J93" s="212"/>
      <c r="K93" s="213"/>
      <c r="L93" s="214"/>
      <c r="P93" s="56"/>
    </row>
    <row r="94" spans="1:16" s="43" customFormat="1" ht="14.85" customHeight="1" thickBot="1" x14ac:dyDescent="0.25">
      <c r="A94" s="56"/>
      <c r="B94" s="56"/>
      <c r="C94" s="586"/>
      <c r="D94" s="586"/>
      <c r="E94" s="586"/>
      <c r="F94" s="234"/>
      <c r="G94" s="586"/>
      <c r="H94" s="586"/>
      <c r="I94" s="56"/>
      <c r="J94" s="56"/>
      <c r="K94" s="56"/>
      <c r="L94" s="56"/>
      <c r="P94" s="56"/>
    </row>
    <row r="95" spans="1:16" s="43" customFormat="1" ht="14.85" customHeight="1" x14ac:dyDescent="0.2">
      <c r="A95" s="505" t="s">
        <v>159</v>
      </c>
      <c r="B95" s="506"/>
      <c r="C95" s="506"/>
      <c r="D95" s="506"/>
      <c r="E95" s="506"/>
      <c r="F95" s="506"/>
      <c r="G95" s="506"/>
      <c r="H95" s="506"/>
      <c r="I95" s="506"/>
      <c r="J95" s="506"/>
      <c r="K95" s="506"/>
      <c r="L95" s="507"/>
      <c r="P95" s="56"/>
    </row>
    <row r="96" spans="1:16" s="43" customFormat="1" ht="14.85" customHeight="1" thickBot="1" x14ac:dyDescent="0.25">
      <c r="A96" s="508"/>
      <c r="B96" s="509"/>
      <c r="C96" s="509"/>
      <c r="D96" s="509"/>
      <c r="E96" s="509"/>
      <c r="F96" s="509"/>
      <c r="G96" s="509"/>
      <c r="H96" s="509"/>
      <c r="I96" s="509"/>
      <c r="J96" s="509"/>
      <c r="K96" s="509"/>
      <c r="L96" s="510"/>
      <c r="P96" s="56"/>
    </row>
    <row r="97" spans="1:16" s="43" customFormat="1" ht="14.85" customHeight="1" x14ac:dyDescent="0.2">
      <c r="A97" s="49"/>
      <c r="C97" s="50"/>
      <c r="L97" s="51"/>
      <c r="P97" s="56"/>
    </row>
    <row r="98" spans="1:16" s="43" customFormat="1" ht="14.85" customHeight="1" x14ac:dyDescent="0.2">
      <c r="A98" s="265"/>
      <c r="B98" s="1"/>
      <c r="C98" s="266"/>
      <c r="D98" s="1"/>
      <c r="E98" s="1"/>
      <c r="F98" s="266"/>
      <c r="G98" s="1"/>
      <c r="H98" s="1"/>
      <c r="I98" s="1"/>
      <c r="J98" s="1"/>
      <c r="K98" s="1"/>
      <c r="L98" s="267"/>
      <c r="P98" s="56"/>
    </row>
    <row r="99" spans="1:16" s="43" customFormat="1" ht="14.85" customHeight="1" x14ac:dyDescent="0.2">
      <c r="A99" s="265"/>
      <c r="C99" s="303"/>
      <c r="D99" s="1"/>
      <c r="E99" s="1"/>
      <c r="F99" s="266"/>
      <c r="G99" s="1"/>
      <c r="H99" s="1"/>
      <c r="I99" s="1"/>
      <c r="J99" s="1"/>
      <c r="K99" s="1"/>
      <c r="L99" s="267"/>
      <c r="P99" s="56"/>
    </row>
    <row r="100" spans="1:16" s="43" customFormat="1" ht="14.85" customHeight="1" x14ac:dyDescent="0.2">
      <c r="A100" s="265"/>
      <c r="C100" s="303"/>
      <c r="D100" s="371"/>
      <c r="E100" s="371"/>
      <c r="F100" s="266"/>
      <c r="G100" s="268"/>
      <c r="H100" s="1"/>
      <c r="I100" s="1"/>
      <c r="J100" s="1"/>
      <c r="K100" s="1"/>
      <c r="L100" s="267"/>
      <c r="P100" s="56"/>
    </row>
    <row r="101" spans="1:16" s="43" customFormat="1" ht="14.85" customHeight="1" x14ac:dyDescent="0.2">
      <c r="A101" s="265"/>
      <c r="C101" s="303"/>
      <c r="D101" s="1"/>
      <c r="E101" s="1"/>
      <c r="F101" s="266"/>
      <c r="G101" s="1"/>
      <c r="H101" s="1"/>
      <c r="I101" s="1"/>
      <c r="J101" s="1"/>
      <c r="K101" s="1"/>
      <c r="L101" s="267"/>
      <c r="P101" s="56"/>
    </row>
    <row r="102" spans="1:16" s="43" customFormat="1" ht="14.85" customHeight="1" x14ac:dyDescent="0.2">
      <c r="A102" s="265"/>
      <c r="C102" s="303"/>
      <c r="D102" s="1"/>
      <c r="E102" s="1"/>
      <c r="F102" s="104"/>
      <c r="G102" s="1"/>
      <c r="H102" s="1"/>
      <c r="I102" s="1"/>
      <c r="J102" s="1"/>
      <c r="K102" s="1"/>
      <c r="L102" s="267"/>
      <c r="P102" s="56"/>
    </row>
    <row r="103" spans="1:16" s="43" customFormat="1" ht="14.85" customHeight="1" x14ac:dyDescent="0.2">
      <c r="A103" s="265"/>
      <c r="C103" s="303"/>
      <c r="D103" s="1"/>
      <c r="E103" s="1"/>
      <c r="F103" s="266"/>
      <c r="G103" s="1"/>
      <c r="H103" s="1"/>
      <c r="I103" s="1"/>
      <c r="J103" s="1"/>
      <c r="K103" s="1"/>
      <c r="L103" s="267"/>
      <c r="P103" s="56"/>
    </row>
    <row r="104" spans="1:16" s="43" customFormat="1" ht="14.85" customHeight="1" x14ac:dyDescent="0.2">
      <c r="A104" s="265"/>
      <c r="B104" s="1"/>
      <c r="C104" s="266"/>
      <c r="D104" s="1"/>
      <c r="E104" s="1"/>
      <c r="F104" s="1"/>
      <c r="G104" s="1"/>
      <c r="H104" s="1"/>
      <c r="I104" s="1"/>
      <c r="J104" s="1"/>
      <c r="K104" s="1"/>
      <c r="L104" s="267"/>
      <c r="P104" s="56"/>
    </row>
    <row r="105" spans="1:16" s="43" customFormat="1" ht="14.85" customHeight="1" x14ac:dyDescent="0.2">
      <c r="A105" s="265"/>
      <c r="B105" s="1"/>
      <c r="C105" s="266"/>
      <c r="D105" s="1"/>
      <c r="E105" s="1"/>
      <c r="F105" s="1"/>
      <c r="G105" s="1"/>
      <c r="H105" s="1"/>
      <c r="I105" s="1"/>
      <c r="J105" s="1"/>
      <c r="K105" s="1"/>
      <c r="L105" s="267"/>
      <c r="P105" s="56"/>
    </row>
    <row r="106" spans="1:16" s="43" customFormat="1" ht="14.85" customHeight="1" x14ac:dyDescent="0.2">
      <c r="A106" s="265"/>
      <c r="B106" s="1"/>
      <c r="C106" s="266"/>
      <c r="D106" s="1"/>
      <c r="E106" s="1"/>
      <c r="F106" s="1"/>
      <c r="G106" s="1"/>
      <c r="H106" s="1"/>
      <c r="I106" s="1"/>
      <c r="J106" s="1"/>
      <c r="K106" s="1"/>
      <c r="L106" s="267"/>
      <c r="P106" s="56"/>
    </row>
    <row r="107" spans="1:16" s="43" customFormat="1" ht="14.85" customHeight="1" x14ac:dyDescent="0.2">
      <c r="A107" s="265"/>
      <c r="B107" s="1"/>
      <c r="C107" s="266"/>
      <c r="D107" s="1"/>
      <c r="E107" s="1"/>
      <c r="F107" s="1"/>
      <c r="G107" s="1"/>
      <c r="H107" s="1"/>
      <c r="I107" s="1"/>
      <c r="J107" s="1"/>
      <c r="K107" s="1"/>
      <c r="L107" s="267"/>
      <c r="P107" s="56"/>
    </row>
    <row r="108" spans="1:16" s="43" customFormat="1" ht="14.85" customHeight="1" x14ac:dyDescent="0.2">
      <c r="A108" s="265"/>
      <c r="B108" s="1"/>
      <c r="C108" s="266"/>
      <c r="D108" s="1"/>
      <c r="E108" s="1"/>
      <c r="F108" s="1"/>
      <c r="G108" s="1"/>
      <c r="H108" s="1"/>
      <c r="I108" s="1"/>
      <c r="J108" s="1"/>
      <c r="K108" s="1"/>
      <c r="L108" s="267"/>
      <c r="P108" s="56"/>
    </row>
    <row r="109" spans="1:16" s="43" customFormat="1" ht="14.85" customHeight="1" x14ac:dyDescent="0.2">
      <c r="A109" s="265"/>
      <c r="B109" s="1"/>
      <c r="C109" s="266"/>
      <c r="D109" s="1"/>
      <c r="E109" s="1"/>
      <c r="F109" s="1"/>
      <c r="G109" s="1"/>
      <c r="H109" s="1"/>
      <c r="I109" s="1"/>
      <c r="J109" s="1"/>
      <c r="K109" s="1"/>
      <c r="L109" s="267"/>
      <c r="N109" s="13"/>
      <c r="O109" s="13"/>
      <c r="P109" s="327"/>
    </row>
    <row r="110" spans="1:16" s="43" customFormat="1" ht="14.85" customHeight="1" x14ac:dyDescent="0.2">
      <c r="A110" s="265"/>
      <c r="B110" s="1"/>
      <c r="C110" s="266"/>
      <c r="D110" s="1"/>
      <c r="E110" s="1"/>
      <c r="F110" s="1"/>
      <c r="G110" s="1"/>
      <c r="H110" s="1"/>
      <c r="I110" s="1"/>
      <c r="J110" s="1"/>
      <c r="K110" s="1"/>
      <c r="L110" s="267"/>
      <c r="N110" s="13"/>
      <c r="O110" s="13"/>
      <c r="P110" s="327"/>
    </row>
    <row r="111" spans="1:16" s="43" customFormat="1" ht="14.85" customHeight="1" x14ac:dyDescent="0.2">
      <c r="A111" s="265"/>
      <c r="B111" s="1"/>
      <c r="C111" s="266"/>
      <c r="D111" s="1"/>
      <c r="E111" s="1"/>
      <c r="F111" s="1"/>
      <c r="G111" s="1"/>
      <c r="H111" s="1"/>
      <c r="I111" s="1"/>
      <c r="J111" s="1"/>
      <c r="K111" s="1"/>
      <c r="L111" s="267"/>
      <c r="N111" s="13"/>
      <c r="O111" s="13"/>
      <c r="P111" s="105"/>
    </row>
    <row r="112" spans="1:16" s="43" customFormat="1" ht="14.85" customHeight="1" x14ac:dyDescent="0.2">
      <c r="A112" s="265"/>
      <c r="B112" s="1"/>
      <c r="C112" s="266"/>
      <c r="D112" s="1"/>
      <c r="E112" s="1"/>
      <c r="F112" s="1"/>
      <c r="G112" s="1"/>
      <c r="H112" s="1"/>
      <c r="I112" s="1"/>
      <c r="J112" s="1"/>
      <c r="K112" s="1"/>
      <c r="L112" s="267"/>
      <c r="N112" s="13"/>
      <c r="O112" s="13"/>
      <c r="P112" s="105"/>
    </row>
    <row r="113" spans="1:16" s="43" customFormat="1" ht="14.85" customHeight="1" x14ac:dyDescent="0.2">
      <c r="A113" s="265"/>
      <c r="B113" s="1"/>
      <c r="C113" s="266"/>
      <c r="D113" s="1"/>
      <c r="E113" s="1"/>
      <c r="F113" s="1"/>
      <c r="G113" s="1"/>
      <c r="H113" s="1"/>
      <c r="I113" s="1"/>
      <c r="J113" s="1"/>
      <c r="K113" s="1"/>
      <c r="L113" s="267"/>
      <c r="N113" s="13"/>
      <c r="O113" s="13"/>
      <c r="P113" s="105"/>
    </row>
    <row r="114" spans="1:16" s="43" customFormat="1" ht="14.85" customHeight="1" thickBot="1" x14ac:dyDescent="0.25">
      <c r="A114" s="269"/>
      <c r="B114" s="270"/>
      <c r="C114" s="271"/>
      <c r="D114" s="270"/>
      <c r="E114" s="270"/>
      <c r="F114" s="270"/>
      <c r="G114" s="270"/>
      <c r="H114" s="270"/>
      <c r="I114" s="270"/>
      <c r="J114" s="270"/>
      <c r="K114" s="270"/>
      <c r="L114" s="272"/>
      <c r="N114" s="13"/>
      <c r="O114" s="13"/>
      <c r="P114" s="105"/>
    </row>
    <row r="115" spans="1:16" s="43" customFormat="1" ht="14.85" customHeight="1" x14ac:dyDescent="0.2">
      <c r="A115" s="275"/>
      <c r="B115" s="276"/>
      <c r="C115" s="276"/>
      <c r="D115" s="276"/>
      <c r="E115" s="276"/>
      <c r="F115" s="336" t="s">
        <v>172</v>
      </c>
      <c r="G115" s="337"/>
      <c r="H115" s="337"/>
      <c r="I115" s="337"/>
      <c r="J115" s="337"/>
      <c r="K115" s="337"/>
      <c r="L115" s="338"/>
      <c r="N115" s="13"/>
      <c r="O115" s="13"/>
      <c r="P115" s="105"/>
    </row>
    <row r="116" spans="1:16" s="43" customFormat="1" ht="14.85" customHeight="1" x14ac:dyDescent="0.2">
      <c r="A116" s="277"/>
      <c r="B116" s="240"/>
      <c r="C116" s="240"/>
      <c r="D116" s="240"/>
      <c r="E116" s="240"/>
      <c r="F116" s="339"/>
      <c r="G116" s="340"/>
      <c r="H116" s="340"/>
      <c r="I116" s="340"/>
      <c r="J116" s="340"/>
      <c r="K116" s="340"/>
      <c r="L116" s="341"/>
      <c r="N116" s="13"/>
      <c r="O116" s="13"/>
      <c r="P116" s="105"/>
    </row>
    <row r="117" spans="1:16" s="43" customFormat="1" ht="14.85" customHeight="1" thickBot="1" x14ac:dyDescent="0.25">
      <c r="A117" s="277"/>
      <c r="B117" s="240"/>
      <c r="C117" s="240"/>
      <c r="D117" s="240"/>
      <c r="E117" s="240"/>
      <c r="F117" s="342"/>
      <c r="G117" s="343"/>
      <c r="H117" s="343"/>
      <c r="I117" s="343"/>
      <c r="J117" s="343"/>
      <c r="K117" s="343"/>
      <c r="L117" s="344"/>
    </row>
    <row r="118" spans="1:16" s="43" customFormat="1" ht="14.85" customHeight="1" x14ac:dyDescent="0.2">
      <c r="A118" s="277"/>
      <c r="B118" s="240"/>
      <c r="C118" s="240"/>
      <c r="D118" s="240"/>
      <c r="E118" s="240"/>
      <c r="F118" s="336" t="s">
        <v>171</v>
      </c>
      <c r="G118" s="337"/>
      <c r="H118" s="337"/>
      <c r="I118" s="337"/>
      <c r="J118" s="337"/>
      <c r="K118" s="337"/>
      <c r="L118" s="338"/>
    </row>
    <row r="119" spans="1:16" s="43" customFormat="1" ht="14.85" customHeight="1" x14ac:dyDescent="0.2">
      <c r="A119" s="277"/>
      <c r="B119" s="240"/>
      <c r="C119" s="240"/>
      <c r="D119" s="240"/>
      <c r="E119" s="240"/>
      <c r="F119" s="339"/>
      <c r="G119" s="340"/>
      <c r="H119" s="340"/>
      <c r="I119" s="340"/>
      <c r="J119" s="340"/>
      <c r="K119" s="340"/>
      <c r="L119" s="341"/>
    </row>
    <row r="120" spans="1:16" s="43" customFormat="1" ht="14.85" customHeight="1" thickBot="1" x14ac:dyDescent="0.25">
      <c r="A120" s="307"/>
      <c r="B120" s="308"/>
      <c r="C120" s="308"/>
      <c r="D120" s="308"/>
      <c r="E120" s="308"/>
      <c r="F120" s="342"/>
      <c r="G120" s="343"/>
      <c r="H120" s="343"/>
      <c r="I120" s="343"/>
      <c r="J120" s="343"/>
      <c r="K120" s="343"/>
      <c r="L120" s="344"/>
    </row>
    <row r="121" spans="1:16" s="43" customFormat="1" ht="14.85" customHeight="1" x14ac:dyDescent="0.2">
      <c r="A121" s="56"/>
      <c r="B121" s="56"/>
      <c r="C121" s="234"/>
      <c r="D121" s="56"/>
      <c r="E121" s="56"/>
      <c r="F121" s="56"/>
      <c r="G121" s="56"/>
      <c r="H121" s="56"/>
      <c r="I121" s="56"/>
      <c r="J121" s="56"/>
      <c r="K121" s="56"/>
      <c r="L121" s="56"/>
    </row>
    <row r="122" spans="1:16" s="43" customFormat="1" ht="14.85" customHeight="1" x14ac:dyDescent="0.2">
      <c r="A122" s="56"/>
      <c r="B122" s="56"/>
      <c r="C122" s="234"/>
      <c r="D122" s="56"/>
      <c r="E122" s="56"/>
      <c r="F122" s="56"/>
      <c r="G122" s="56"/>
      <c r="H122" s="56"/>
      <c r="I122" s="56"/>
      <c r="J122" s="56"/>
      <c r="K122" s="56"/>
      <c r="L122" s="56"/>
    </row>
    <row r="123" spans="1:16" s="43" customFormat="1" ht="14.85" customHeight="1" x14ac:dyDescent="0.2">
      <c r="A123" s="56"/>
      <c r="B123" s="56"/>
      <c r="C123" s="234"/>
      <c r="D123" s="56"/>
      <c r="E123" s="56"/>
      <c r="F123" s="56"/>
      <c r="G123" s="56"/>
      <c r="H123" s="56"/>
      <c r="I123" s="56"/>
      <c r="J123" s="56"/>
      <c r="K123" s="56"/>
      <c r="L123" s="56"/>
    </row>
    <row r="124" spans="1:16" s="43" customFormat="1" ht="14.85" customHeight="1" x14ac:dyDescent="0.2">
      <c r="A124" s="56"/>
      <c r="B124" s="56"/>
      <c r="C124" s="234"/>
      <c r="D124" s="56"/>
      <c r="E124" s="56"/>
      <c r="F124" s="56"/>
      <c r="G124" s="56"/>
      <c r="H124" s="56"/>
      <c r="I124" s="56"/>
      <c r="J124" s="56"/>
      <c r="K124" s="56"/>
      <c r="L124" s="56"/>
    </row>
    <row r="125" spans="1:16" s="43" customFormat="1" ht="14.85" customHeight="1" x14ac:dyDescent="0.2">
      <c r="A125" s="56"/>
      <c r="B125" s="56"/>
      <c r="C125" s="234"/>
      <c r="D125" s="56"/>
      <c r="E125" s="56"/>
      <c r="F125" s="56"/>
      <c r="G125" s="56"/>
      <c r="H125" s="56"/>
      <c r="I125" s="56"/>
      <c r="J125" s="56"/>
      <c r="K125" s="56"/>
      <c r="L125" s="56"/>
    </row>
    <row r="126" spans="1:16" s="43" customFormat="1" ht="14.85" customHeight="1" x14ac:dyDescent="0.2">
      <c r="A126" s="56"/>
      <c r="B126" s="56"/>
      <c r="C126" s="234"/>
      <c r="D126" s="56"/>
      <c r="E126" s="56"/>
      <c r="F126" s="56"/>
      <c r="G126" s="56"/>
      <c r="H126" s="56"/>
      <c r="I126" s="56"/>
      <c r="J126" s="56"/>
      <c r="K126" s="56"/>
      <c r="L126" s="56"/>
    </row>
    <row r="127" spans="1:16" s="43" customFormat="1" ht="14.85" customHeight="1" x14ac:dyDescent="0.2">
      <c r="A127" s="56"/>
      <c r="B127" s="56"/>
      <c r="C127" s="234"/>
      <c r="D127" s="56"/>
      <c r="E127" s="56"/>
      <c r="F127" s="56"/>
      <c r="G127" s="56"/>
      <c r="H127" s="56"/>
      <c r="I127" s="56"/>
      <c r="J127" s="56"/>
      <c r="K127" s="56"/>
      <c r="L127" s="56"/>
    </row>
    <row r="128" spans="1:16" s="43" customFormat="1" ht="14.85" customHeight="1" x14ac:dyDescent="0.2">
      <c r="A128" s="56"/>
      <c r="B128" s="56"/>
      <c r="C128" s="234"/>
      <c r="D128" s="56"/>
      <c r="E128" s="56"/>
      <c r="F128" s="56"/>
      <c r="G128" s="56"/>
      <c r="H128" s="56"/>
      <c r="I128" s="56"/>
      <c r="J128" s="56"/>
      <c r="K128" s="56"/>
      <c r="L128" s="56"/>
    </row>
    <row r="129" spans="1:16" s="43" customFormat="1" ht="14.85" customHeight="1" x14ac:dyDescent="0.2">
      <c r="A129" s="56"/>
      <c r="B129" s="56"/>
      <c r="C129" s="234"/>
      <c r="D129" s="56"/>
      <c r="E129" s="56"/>
      <c r="F129" s="56"/>
      <c r="G129" s="56"/>
      <c r="H129" s="56"/>
      <c r="I129" s="56"/>
      <c r="J129" s="56"/>
      <c r="K129" s="56"/>
      <c r="L129" s="56"/>
      <c r="P129" s="56"/>
    </row>
    <row r="130" spans="1:16" s="43" customFormat="1" ht="14.85" customHeight="1" x14ac:dyDescent="0.2">
      <c r="A130" s="56"/>
      <c r="B130" s="56"/>
      <c r="C130" s="234"/>
      <c r="D130" s="56"/>
      <c r="E130" s="56"/>
      <c r="F130" s="56"/>
      <c r="G130" s="56"/>
      <c r="H130" s="56"/>
      <c r="I130" s="56"/>
      <c r="J130" s="56"/>
      <c r="K130" s="56"/>
      <c r="L130" s="56"/>
      <c r="P130" s="56"/>
    </row>
    <row r="131" spans="1:16" s="43" customFormat="1" ht="14.85" customHeight="1" x14ac:dyDescent="0.2">
      <c r="A131" s="56"/>
      <c r="B131" s="56"/>
      <c r="C131" s="234"/>
      <c r="D131" s="56"/>
      <c r="E131" s="56"/>
      <c r="F131" s="56"/>
      <c r="G131" s="56"/>
      <c r="H131" s="56"/>
      <c r="I131" s="56"/>
      <c r="J131" s="56"/>
      <c r="K131" s="56"/>
      <c r="L131" s="56"/>
      <c r="P131" s="56"/>
    </row>
    <row r="132" spans="1:16" s="43" customFormat="1" ht="14.85" customHeight="1" x14ac:dyDescent="0.2">
      <c r="A132" s="56"/>
      <c r="B132" s="56"/>
      <c r="C132" s="234"/>
      <c r="D132" s="56"/>
      <c r="E132" s="56"/>
      <c r="F132" s="56"/>
      <c r="G132" s="56"/>
      <c r="H132" s="56"/>
      <c r="I132" s="56"/>
      <c r="J132" s="56"/>
      <c r="K132" s="56"/>
      <c r="L132" s="56"/>
      <c r="P132" s="56"/>
    </row>
    <row r="133" spans="1:16" s="43" customFormat="1" ht="14.85" customHeight="1" x14ac:dyDescent="0.2">
      <c r="A133" s="56"/>
      <c r="B133" s="56"/>
      <c r="C133" s="234"/>
      <c r="D133" s="56"/>
      <c r="E133" s="56"/>
      <c r="F133" s="56"/>
      <c r="G133" s="56"/>
      <c r="H133" s="56"/>
      <c r="I133" s="56"/>
      <c r="J133" s="56"/>
      <c r="K133" s="56"/>
      <c r="L133" s="56"/>
      <c r="P133" s="56"/>
    </row>
    <row r="134" spans="1:16" s="43" customFormat="1" ht="14.85" customHeight="1" x14ac:dyDescent="0.2">
      <c r="A134" s="56"/>
      <c r="B134" s="56"/>
      <c r="C134" s="234"/>
      <c r="D134" s="56"/>
      <c r="E134" s="56"/>
      <c r="F134" s="56"/>
      <c r="G134" s="56"/>
      <c r="H134" s="56"/>
      <c r="I134" s="56"/>
      <c r="J134" s="56"/>
      <c r="K134" s="56"/>
      <c r="L134" s="56"/>
      <c r="P134" s="56"/>
    </row>
    <row r="135" spans="1:16" s="43" customFormat="1" ht="14.85" customHeight="1" x14ac:dyDescent="0.2">
      <c r="A135" s="56"/>
      <c r="B135" s="56"/>
      <c r="C135" s="234"/>
      <c r="D135" s="56"/>
      <c r="E135" s="56"/>
      <c r="F135" s="56"/>
      <c r="G135" s="56"/>
      <c r="H135" s="56"/>
      <c r="I135" s="56"/>
      <c r="J135" s="56"/>
      <c r="K135" s="56"/>
      <c r="L135" s="56"/>
      <c r="P135" s="56"/>
    </row>
    <row r="136" spans="1:16" s="43" customFormat="1" ht="14.85" customHeight="1" x14ac:dyDescent="0.2">
      <c r="A136" s="56"/>
      <c r="B136" s="56"/>
      <c r="C136" s="234"/>
      <c r="D136" s="56"/>
      <c r="E136" s="56"/>
      <c r="F136" s="56"/>
      <c r="G136" s="56"/>
      <c r="H136" s="56"/>
      <c r="I136" s="56"/>
      <c r="J136" s="56"/>
      <c r="K136" s="56"/>
      <c r="L136" s="56"/>
      <c r="P136" s="56"/>
    </row>
    <row r="137" spans="1:16" s="43" customFormat="1" ht="14.85" customHeight="1" x14ac:dyDescent="0.2">
      <c r="A137" s="56"/>
      <c r="B137" s="56"/>
      <c r="C137" s="234"/>
      <c r="D137" s="56"/>
      <c r="E137" s="56"/>
      <c r="F137" s="56"/>
      <c r="G137" s="56"/>
      <c r="H137" s="56"/>
      <c r="I137" s="56"/>
      <c r="J137" s="56"/>
      <c r="K137" s="56"/>
      <c r="L137" s="56"/>
      <c r="P137" s="56"/>
    </row>
    <row r="138" spans="1:16" s="43" customFormat="1" ht="14.85" customHeight="1" x14ac:dyDescent="0.2">
      <c r="A138" s="56"/>
      <c r="B138" s="56"/>
      <c r="C138" s="234"/>
      <c r="D138" s="56"/>
      <c r="E138" s="56"/>
      <c r="F138" s="56"/>
      <c r="G138" s="56"/>
      <c r="H138" s="56"/>
      <c r="I138" s="56"/>
      <c r="J138" s="56"/>
      <c r="K138" s="56"/>
      <c r="L138" s="56"/>
      <c r="P138" s="56"/>
    </row>
    <row r="139" spans="1:16" s="43" customFormat="1" ht="14.85" customHeight="1" x14ac:dyDescent="0.2">
      <c r="A139" s="56"/>
      <c r="B139" s="56"/>
      <c r="C139" s="234"/>
      <c r="D139" s="56"/>
      <c r="E139" s="56"/>
      <c r="F139" s="56"/>
      <c r="G139" s="56"/>
      <c r="H139" s="56"/>
      <c r="I139" s="56"/>
      <c r="J139" s="56"/>
      <c r="K139" s="56"/>
      <c r="L139" s="56"/>
      <c r="P139" s="56"/>
    </row>
    <row r="140" spans="1:16" s="43" customFormat="1" ht="14.85" customHeight="1" x14ac:dyDescent="0.2">
      <c r="A140" s="56"/>
      <c r="B140" s="56"/>
      <c r="C140" s="234"/>
      <c r="D140" s="56"/>
      <c r="E140" s="56"/>
      <c r="F140" s="56"/>
      <c r="G140" s="56"/>
      <c r="H140" s="56"/>
      <c r="I140" s="56"/>
      <c r="J140" s="56"/>
      <c r="K140" s="56"/>
      <c r="L140" s="56"/>
      <c r="P140" s="56"/>
    </row>
    <row r="141" spans="1:16" s="43" customFormat="1" ht="14.85" customHeight="1" x14ac:dyDescent="0.2">
      <c r="A141" s="56"/>
      <c r="B141" s="56"/>
      <c r="C141" s="234"/>
      <c r="D141" s="56"/>
      <c r="E141" s="56"/>
      <c r="F141" s="56"/>
      <c r="G141" s="56"/>
      <c r="H141" s="56"/>
      <c r="I141" s="56"/>
      <c r="J141" s="56"/>
      <c r="K141" s="56"/>
      <c r="L141" s="56"/>
      <c r="P141" s="56"/>
    </row>
    <row r="142" spans="1:16" s="43" customFormat="1" ht="14.85" customHeight="1" x14ac:dyDescent="0.2">
      <c r="A142" s="56"/>
      <c r="B142" s="56"/>
      <c r="C142" s="234"/>
      <c r="D142" s="56"/>
      <c r="E142" s="56"/>
      <c r="F142" s="56"/>
      <c r="G142" s="56"/>
      <c r="H142" s="56"/>
      <c r="I142" s="56"/>
      <c r="J142" s="56"/>
      <c r="K142" s="56"/>
      <c r="L142" s="56"/>
      <c r="P142" s="56"/>
    </row>
    <row r="143" spans="1:16" s="43" customFormat="1" ht="14.85" customHeight="1" x14ac:dyDescent="0.2">
      <c r="A143" s="56"/>
      <c r="B143" s="56"/>
      <c r="C143" s="234"/>
      <c r="D143" s="56"/>
      <c r="E143" s="56"/>
      <c r="F143" s="56"/>
      <c r="G143" s="56"/>
      <c r="H143" s="56"/>
      <c r="I143" s="56"/>
      <c r="J143" s="56"/>
      <c r="K143" s="56"/>
      <c r="L143" s="56"/>
      <c r="P143" s="56"/>
    </row>
    <row r="144" spans="1:16" s="43" customFormat="1" ht="14.85" customHeight="1" x14ac:dyDescent="0.2">
      <c r="A144" s="56"/>
      <c r="B144" s="56"/>
      <c r="C144" s="234"/>
      <c r="D144" s="56"/>
      <c r="E144" s="56"/>
      <c r="F144" s="56"/>
      <c r="G144" s="56"/>
      <c r="H144" s="56"/>
      <c r="I144" s="56"/>
      <c r="J144" s="56"/>
      <c r="K144" s="56"/>
      <c r="L144" s="56"/>
      <c r="P144" s="56"/>
    </row>
    <row r="145" spans="1:16" s="43" customFormat="1" ht="14.85" customHeight="1" x14ac:dyDescent="0.2">
      <c r="A145" s="56"/>
      <c r="B145" s="56"/>
      <c r="C145" s="234"/>
      <c r="D145" s="56"/>
      <c r="E145" s="56"/>
      <c r="F145" s="56"/>
      <c r="G145" s="56"/>
      <c r="H145" s="56"/>
      <c r="I145" s="56"/>
      <c r="J145" s="56"/>
      <c r="K145" s="56"/>
      <c r="L145" s="56"/>
      <c r="P145" s="56"/>
    </row>
    <row r="146" spans="1:16" s="43" customFormat="1" ht="14.85" customHeight="1" x14ac:dyDescent="0.2">
      <c r="A146" s="56"/>
      <c r="B146" s="56"/>
      <c r="C146" s="234"/>
      <c r="D146" s="56"/>
      <c r="E146" s="56"/>
      <c r="F146" s="56"/>
      <c r="G146" s="56"/>
      <c r="H146" s="56"/>
      <c r="I146" s="56"/>
      <c r="J146" s="56"/>
      <c r="K146" s="56"/>
      <c r="L146" s="56"/>
      <c r="P146" s="56"/>
    </row>
    <row r="147" spans="1:16" s="43" customFormat="1" ht="14.85" customHeight="1" x14ac:dyDescent="0.2">
      <c r="A147" s="56"/>
      <c r="B147" s="56"/>
      <c r="C147" s="234"/>
      <c r="D147" s="56"/>
      <c r="E147" s="56"/>
      <c r="F147" s="56"/>
      <c r="G147" s="56"/>
      <c r="H147" s="56"/>
      <c r="I147" s="56"/>
      <c r="J147" s="56"/>
      <c r="K147" s="56"/>
      <c r="L147" s="56"/>
      <c r="P147" s="56"/>
    </row>
    <row r="148" spans="1:16" s="43" customFormat="1" ht="14.85" customHeight="1" x14ac:dyDescent="0.2">
      <c r="A148" s="56"/>
      <c r="B148" s="56"/>
      <c r="C148" s="234"/>
      <c r="D148" s="56"/>
      <c r="E148" s="56"/>
      <c r="F148" s="56"/>
      <c r="G148" s="56"/>
      <c r="H148" s="56"/>
      <c r="I148" s="56"/>
      <c r="J148" s="56"/>
      <c r="K148" s="56"/>
      <c r="L148" s="56"/>
      <c r="P148" s="56"/>
    </row>
    <row r="149" spans="1:16" s="43" customFormat="1" ht="14.85" customHeight="1" x14ac:dyDescent="0.2">
      <c r="A149" s="56"/>
      <c r="B149" s="56"/>
      <c r="C149" s="234"/>
      <c r="D149" s="56"/>
      <c r="E149" s="56"/>
      <c r="F149" s="56"/>
      <c r="G149" s="56"/>
      <c r="H149" s="56"/>
      <c r="I149" s="56"/>
      <c r="J149" s="56"/>
      <c r="K149" s="56"/>
      <c r="L149" s="56"/>
      <c r="P149" s="56"/>
    </row>
    <row r="150" spans="1:16" s="43" customFormat="1" ht="14.85" customHeight="1" x14ac:dyDescent="0.2">
      <c r="A150" s="56"/>
      <c r="B150" s="56"/>
      <c r="C150" s="234"/>
      <c r="D150" s="56"/>
      <c r="E150" s="56"/>
      <c r="F150" s="56"/>
      <c r="G150" s="56"/>
      <c r="H150" s="56"/>
      <c r="I150" s="56"/>
      <c r="J150" s="56"/>
      <c r="K150" s="56"/>
      <c r="L150" s="56"/>
      <c r="P150" s="56"/>
    </row>
    <row r="151" spans="1:16" s="43" customFormat="1" ht="14.85" customHeight="1" x14ac:dyDescent="0.2">
      <c r="A151" s="56"/>
      <c r="B151" s="56"/>
      <c r="C151" s="234"/>
      <c r="D151" s="56"/>
      <c r="E151" s="56"/>
      <c r="F151" s="56"/>
      <c r="G151" s="56"/>
      <c r="H151" s="56"/>
      <c r="I151" s="56"/>
      <c r="J151" s="56"/>
      <c r="K151" s="56"/>
      <c r="L151" s="56"/>
      <c r="P151" s="56"/>
    </row>
    <row r="152" spans="1:16" s="43" customFormat="1" ht="14.85" customHeight="1" x14ac:dyDescent="0.2">
      <c r="A152" s="56"/>
      <c r="B152" s="56"/>
      <c r="C152" s="234"/>
      <c r="D152" s="56"/>
      <c r="E152" s="56"/>
      <c r="F152" s="56"/>
      <c r="G152" s="56"/>
      <c r="H152" s="56"/>
      <c r="I152" s="56"/>
      <c r="J152" s="56"/>
      <c r="K152" s="56"/>
      <c r="L152" s="56"/>
      <c r="P152" s="56"/>
    </row>
    <row r="153" spans="1:16" s="43" customFormat="1" ht="14.85" customHeight="1" x14ac:dyDescent="0.2">
      <c r="A153" s="56"/>
      <c r="B153" s="56"/>
      <c r="C153" s="234"/>
      <c r="D153" s="56"/>
      <c r="E153" s="56"/>
      <c r="F153" s="56"/>
      <c r="G153" s="56"/>
      <c r="H153" s="56"/>
      <c r="I153" s="56"/>
      <c r="J153" s="56"/>
      <c r="K153" s="56"/>
      <c r="L153" s="56"/>
      <c r="P153" s="56"/>
    </row>
    <row r="154" spans="1:16" s="43" customFormat="1" ht="14.85" customHeight="1" x14ac:dyDescent="0.2">
      <c r="A154" s="56"/>
      <c r="B154" s="56"/>
      <c r="C154" s="234"/>
      <c r="D154" s="56"/>
      <c r="E154" s="56"/>
      <c r="F154" s="56"/>
      <c r="G154" s="56"/>
      <c r="H154" s="56"/>
      <c r="I154" s="56"/>
      <c r="J154" s="56"/>
      <c r="K154" s="56"/>
      <c r="L154" s="56"/>
      <c r="P154" s="56"/>
    </row>
    <row r="155" spans="1:16" s="43" customFormat="1" ht="14.85" customHeight="1" x14ac:dyDescent="0.2">
      <c r="A155" s="56"/>
      <c r="B155" s="56"/>
      <c r="C155" s="234"/>
      <c r="D155" s="56"/>
      <c r="E155" s="56"/>
      <c r="F155" s="56"/>
      <c r="G155" s="56"/>
      <c r="H155" s="56"/>
      <c r="I155" s="56"/>
      <c r="J155" s="56"/>
      <c r="K155" s="56"/>
      <c r="L155" s="56"/>
      <c r="P155" s="56"/>
    </row>
    <row r="156" spans="1:16" s="43" customFormat="1" ht="14.85" customHeight="1" x14ac:dyDescent="0.2">
      <c r="A156" s="56"/>
      <c r="B156" s="56"/>
      <c r="C156" s="234"/>
      <c r="D156" s="56"/>
      <c r="E156" s="56"/>
      <c r="F156" s="56"/>
      <c r="G156" s="56"/>
      <c r="H156" s="56"/>
      <c r="I156" s="56"/>
      <c r="J156" s="56"/>
      <c r="K156" s="56"/>
      <c r="L156" s="56"/>
      <c r="P156" s="56"/>
    </row>
    <row r="157" spans="1:16" s="43" customFormat="1" ht="14.85" customHeight="1" x14ac:dyDescent="0.2">
      <c r="A157" s="56"/>
      <c r="B157" s="56"/>
      <c r="C157" s="234"/>
      <c r="D157" s="56"/>
      <c r="E157" s="56"/>
      <c r="F157" s="56"/>
      <c r="G157" s="56"/>
      <c r="H157" s="56"/>
      <c r="I157" s="56"/>
      <c r="J157" s="56"/>
      <c r="K157" s="56"/>
      <c r="L157" s="56"/>
      <c r="P157" s="56"/>
    </row>
    <row r="158" spans="1:16" s="43" customFormat="1" ht="14.85" customHeight="1" x14ac:dyDescent="0.2">
      <c r="A158" s="56"/>
      <c r="B158" s="56"/>
      <c r="C158" s="234"/>
      <c r="D158" s="56"/>
      <c r="E158" s="56"/>
      <c r="F158" s="56"/>
      <c r="G158" s="56"/>
      <c r="H158" s="56"/>
      <c r="I158" s="56"/>
      <c r="J158" s="56"/>
      <c r="K158" s="56"/>
      <c r="L158" s="56"/>
      <c r="P158" s="56"/>
    </row>
    <row r="159" spans="1:16" s="43" customFormat="1" ht="14.85" customHeight="1" x14ac:dyDescent="0.2">
      <c r="A159" s="56"/>
      <c r="B159" s="56"/>
      <c r="C159" s="234"/>
      <c r="D159" s="56"/>
      <c r="E159" s="56"/>
      <c r="F159" s="56"/>
      <c r="G159" s="56"/>
      <c r="H159" s="56"/>
      <c r="I159" s="56"/>
      <c r="J159" s="56"/>
      <c r="K159" s="56"/>
      <c r="L159" s="56"/>
      <c r="P159" s="56"/>
    </row>
    <row r="160" spans="1:16" s="43" customFormat="1" ht="14.85" customHeight="1" x14ac:dyDescent="0.2">
      <c r="A160" s="56"/>
      <c r="B160" s="56"/>
      <c r="C160" s="234"/>
      <c r="D160" s="56"/>
      <c r="E160" s="56"/>
      <c r="F160" s="56"/>
      <c r="G160" s="56"/>
      <c r="H160" s="56"/>
      <c r="I160" s="56"/>
      <c r="J160" s="56"/>
      <c r="K160" s="56"/>
      <c r="L160" s="56"/>
      <c r="P160" s="56"/>
    </row>
    <row r="161" spans="1:16" s="43" customFormat="1" ht="14.85" customHeight="1" x14ac:dyDescent="0.2">
      <c r="A161" s="56"/>
      <c r="B161" s="56"/>
      <c r="C161" s="234"/>
      <c r="D161" s="56"/>
      <c r="E161" s="56"/>
      <c r="F161" s="56"/>
      <c r="G161" s="56"/>
      <c r="H161" s="56"/>
      <c r="I161" s="56"/>
      <c r="J161" s="56"/>
      <c r="K161" s="56"/>
      <c r="L161" s="56"/>
      <c r="P161" s="56"/>
    </row>
    <row r="162" spans="1:16" s="43" customFormat="1" ht="14.85" customHeight="1" x14ac:dyDescent="0.2">
      <c r="A162" s="56"/>
      <c r="B162" s="56"/>
      <c r="C162" s="234"/>
      <c r="D162" s="56"/>
      <c r="E162" s="56"/>
      <c r="F162" s="56"/>
      <c r="G162" s="56"/>
      <c r="H162" s="56"/>
      <c r="I162" s="56"/>
      <c r="J162" s="56"/>
      <c r="K162" s="56"/>
      <c r="L162" s="56"/>
      <c r="P162" s="56"/>
    </row>
    <row r="163" spans="1:16" s="43" customFormat="1" ht="14.85" customHeight="1" x14ac:dyDescent="0.2">
      <c r="A163" s="56"/>
      <c r="B163" s="56"/>
      <c r="C163" s="234"/>
      <c r="D163" s="56"/>
      <c r="E163" s="56"/>
      <c r="F163" s="56"/>
      <c r="G163" s="56"/>
      <c r="H163" s="56"/>
      <c r="I163" s="56"/>
      <c r="J163" s="56"/>
      <c r="K163" s="56"/>
      <c r="L163" s="56"/>
      <c r="P163" s="56"/>
    </row>
    <row r="164" spans="1:16" s="43" customFormat="1" ht="14.85" customHeight="1" x14ac:dyDescent="0.2">
      <c r="A164" s="56"/>
      <c r="B164" s="56"/>
      <c r="C164" s="234"/>
      <c r="D164" s="56"/>
      <c r="E164" s="56"/>
      <c r="F164" s="56"/>
      <c r="G164" s="56"/>
      <c r="H164" s="56"/>
      <c r="I164" s="56"/>
      <c r="J164" s="56"/>
      <c r="K164" s="56"/>
      <c r="L164" s="56"/>
      <c r="P164" s="56"/>
    </row>
    <row r="165" spans="1:16" s="43" customFormat="1" ht="14.85" customHeight="1" x14ac:dyDescent="0.2">
      <c r="A165" s="56"/>
      <c r="B165" s="56"/>
      <c r="C165" s="203"/>
      <c r="D165" s="56"/>
      <c r="E165" s="56"/>
      <c r="F165" s="56"/>
      <c r="G165" s="56"/>
      <c r="H165" s="56"/>
      <c r="I165" s="56"/>
      <c r="J165" s="56"/>
      <c r="K165" s="56"/>
      <c r="L165" s="56"/>
      <c r="P165" s="56"/>
    </row>
    <row r="166" spans="1:16" s="43" customFormat="1" ht="14.85" customHeight="1" x14ac:dyDescent="0.2">
      <c r="A166" s="56"/>
      <c r="B166" s="56"/>
      <c r="C166" s="203"/>
      <c r="D166" s="56"/>
      <c r="E166" s="56"/>
      <c r="F166" s="56"/>
      <c r="G166" s="56"/>
      <c r="H166" s="56"/>
      <c r="I166" s="56"/>
      <c r="J166" s="56"/>
      <c r="K166" s="56"/>
      <c r="L166" s="56"/>
      <c r="P166" s="56"/>
    </row>
    <row r="167" spans="1:16" s="43" customFormat="1" ht="14.85" customHeight="1" x14ac:dyDescent="0.2">
      <c r="A167" s="56"/>
      <c r="B167" s="56"/>
      <c r="C167" s="203"/>
      <c r="D167" s="56"/>
      <c r="E167" s="56"/>
      <c r="F167" s="56"/>
      <c r="G167" s="56"/>
      <c r="H167" s="56"/>
      <c r="I167" s="56"/>
      <c r="J167" s="56"/>
      <c r="K167" s="56"/>
      <c r="L167" s="56"/>
      <c r="P167" s="56"/>
    </row>
    <row r="168" spans="1:16" s="43" customFormat="1" ht="14.85" customHeight="1" x14ac:dyDescent="0.2">
      <c r="A168" s="56"/>
      <c r="B168" s="56"/>
      <c r="C168" s="203"/>
      <c r="D168" s="56"/>
      <c r="E168" s="56"/>
      <c r="F168" s="56"/>
      <c r="G168" s="56"/>
      <c r="H168" s="56"/>
      <c r="I168" s="56"/>
      <c r="J168" s="56"/>
      <c r="K168" s="56"/>
      <c r="L168" s="56"/>
      <c r="P168" s="56"/>
    </row>
    <row r="169" spans="1:16" s="43" customFormat="1" ht="14.85" customHeight="1" x14ac:dyDescent="0.2">
      <c r="A169" s="56"/>
      <c r="B169" s="56"/>
      <c r="C169" s="203"/>
      <c r="D169" s="56"/>
      <c r="E169" s="56"/>
      <c r="F169" s="56"/>
      <c r="G169" s="56"/>
      <c r="H169" s="56"/>
      <c r="I169" s="56"/>
      <c r="J169" s="56"/>
      <c r="K169" s="56"/>
      <c r="L169" s="56"/>
      <c r="P169" s="56"/>
    </row>
    <row r="170" spans="1:16" s="43" customFormat="1" ht="14.85" customHeight="1" x14ac:dyDescent="0.2">
      <c r="A170" s="56"/>
      <c r="B170" s="56"/>
      <c r="C170" s="203"/>
      <c r="D170" s="56"/>
      <c r="E170" s="56"/>
      <c r="F170" s="56"/>
      <c r="G170" s="56"/>
      <c r="H170" s="56"/>
      <c r="I170" s="56"/>
      <c r="J170" s="56"/>
      <c r="K170" s="56"/>
      <c r="L170" s="56"/>
      <c r="P170" s="56"/>
    </row>
    <row r="171" spans="1:16" s="43" customFormat="1" ht="14.85" customHeight="1" x14ac:dyDescent="0.2">
      <c r="A171" s="56"/>
      <c r="B171" s="56"/>
      <c r="C171" s="203"/>
      <c r="D171" s="56"/>
      <c r="E171" s="56"/>
      <c r="F171" s="56"/>
      <c r="G171" s="56"/>
      <c r="H171" s="56"/>
      <c r="I171" s="56"/>
      <c r="J171" s="56"/>
      <c r="K171" s="56"/>
      <c r="L171" s="56"/>
      <c r="P171" s="56"/>
    </row>
    <row r="172" spans="1:16" s="43" customFormat="1" ht="14.85" customHeight="1" x14ac:dyDescent="0.2">
      <c r="A172" s="56"/>
      <c r="B172" s="56"/>
      <c r="C172" s="203"/>
      <c r="D172" s="56"/>
      <c r="E172" s="56"/>
      <c r="F172" s="56"/>
      <c r="G172" s="56"/>
      <c r="H172" s="56"/>
      <c r="I172" s="56"/>
      <c r="J172" s="56"/>
      <c r="K172" s="56"/>
      <c r="L172" s="56"/>
      <c r="P172" s="56"/>
    </row>
    <row r="173" spans="1:16" s="43" customFormat="1" ht="14.85" customHeight="1" x14ac:dyDescent="0.2">
      <c r="A173" s="56"/>
      <c r="B173" s="56"/>
      <c r="C173" s="203"/>
      <c r="D173" s="56"/>
      <c r="E173" s="56"/>
      <c r="F173" s="56"/>
      <c r="G173" s="56"/>
      <c r="H173" s="56"/>
      <c r="I173" s="56"/>
      <c r="J173" s="56"/>
      <c r="K173" s="56"/>
      <c r="L173" s="56"/>
      <c r="P173" s="56"/>
    </row>
    <row r="174" spans="1:16" s="43" customFormat="1" ht="14.85" customHeight="1" x14ac:dyDescent="0.2">
      <c r="A174" s="56"/>
      <c r="B174" s="56"/>
      <c r="C174" s="203"/>
      <c r="D174" s="56"/>
      <c r="E174" s="56"/>
      <c r="F174" s="56"/>
      <c r="G174" s="56"/>
      <c r="H174" s="56"/>
      <c r="I174" s="56"/>
      <c r="J174" s="56"/>
      <c r="K174" s="56"/>
      <c r="L174" s="56"/>
      <c r="P174" s="56"/>
    </row>
    <row r="175" spans="1:16" ht="14.85" customHeight="1" x14ac:dyDescent="0.2">
      <c r="A175" s="204"/>
      <c r="B175" s="204"/>
      <c r="C175" s="205"/>
      <c r="D175" s="204"/>
      <c r="E175" s="204"/>
      <c r="F175" s="204"/>
      <c r="G175" s="204"/>
      <c r="H175" s="204"/>
      <c r="I175" s="204"/>
      <c r="J175" s="204"/>
      <c r="K175" s="204"/>
      <c r="L175" s="204"/>
    </row>
    <row r="176" spans="1:16" ht="14.85" customHeight="1" x14ac:dyDescent="0.2">
      <c r="A176" s="204"/>
      <c r="B176" s="204"/>
      <c r="C176" s="205"/>
      <c r="D176" s="204"/>
      <c r="E176" s="204"/>
      <c r="F176" s="204"/>
      <c r="G176" s="204"/>
      <c r="H176" s="204"/>
      <c r="I176" s="204"/>
      <c r="J176" s="204"/>
      <c r="K176" s="204"/>
      <c r="L176" s="204"/>
    </row>
    <row r="177" spans="1:16" ht="14.85" customHeight="1" x14ac:dyDescent="0.2">
      <c r="A177" s="204"/>
      <c r="B177" s="204"/>
      <c r="C177" s="205"/>
      <c r="D177" s="204"/>
      <c r="E177" s="204"/>
      <c r="F177" s="204"/>
      <c r="G177" s="204"/>
      <c r="H177" s="204"/>
      <c r="I177" s="204"/>
      <c r="J177" s="204"/>
      <c r="K177" s="204"/>
      <c r="L177" s="204"/>
    </row>
    <row r="178" spans="1:16" ht="14.85" customHeight="1" x14ac:dyDescent="0.2">
      <c r="A178" s="204"/>
      <c r="B178" s="204"/>
      <c r="C178" s="205"/>
      <c r="D178" s="204"/>
      <c r="E178" s="204"/>
      <c r="F178" s="204"/>
      <c r="G178" s="204"/>
      <c r="H178" s="204"/>
      <c r="I178" s="204"/>
      <c r="J178" s="204"/>
      <c r="K178" s="204"/>
      <c r="L178" s="204"/>
    </row>
    <row r="179" spans="1:16" ht="14.85" customHeight="1" x14ac:dyDescent="0.2">
      <c r="A179" s="204"/>
      <c r="B179" s="204"/>
      <c r="C179" s="205"/>
      <c r="D179" s="204"/>
      <c r="E179" s="204"/>
      <c r="F179" s="204"/>
      <c r="G179" s="204"/>
      <c r="H179" s="204"/>
      <c r="I179" s="204"/>
      <c r="J179" s="204"/>
      <c r="K179" s="204"/>
      <c r="L179" s="204"/>
    </row>
    <row r="180" spans="1:16" ht="14.85" customHeight="1" x14ac:dyDescent="0.2">
      <c r="A180" s="204"/>
      <c r="B180" s="204"/>
      <c r="C180" s="205"/>
      <c r="D180" s="204"/>
      <c r="E180" s="204"/>
      <c r="F180" s="204"/>
      <c r="G180" s="204"/>
      <c r="H180" s="204"/>
      <c r="I180" s="204"/>
      <c r="J180" s="204"/>
      <c r="K180" s="204"/>
      <c r="L180" s="204"/>
    </row>
    <row r="181" spans="1:16" ht="14.85" customHeight="1" x14ac:dyDescent="0.2">
      <c r="A181" s="204"/>
      <c r="B181" s="204"/>
      <c r="C181" s="205"/>
      <c r="D181" s="204"/>
      <c r="E181" s="204"/>
      <c r="F181" s="204"/>
      <c r="G181" s="204"/>
      <c r="H181" s="204"/>
      <c r="I181" s="204"/>
      <c r="J181" s="204"/>
      <c r="K181" s="204"/>
      <c r="L181" s="204"/>
    </row>
    <row r="182" spans="1:16" ht="14.85" customHeight="1" x14ac:dyDescent="0.2">
      <c r="A182" s="204"/>
      <c r="B182" s="204"/>
      <c r="C182" s="205"/>
      <c r="D182" s="204"/>
      <c r="E182" s="204"/>
      <c r="F182" s="204"/>
      <c r="G182" s="204"/>
      <c r="H182" s="204"/>
      <c r="I182" s="204"/>
      <c r="J182" s="204"/>
      <c r="K182" s="204"/>
      <c r="L182" s="204"/>
    </row>
    <row r="183" spans="1:16" ht="14.85" customHeight="1" x14ac:dyDescent="0.2">
      <c r="A183" s="204"/>
      <c r="B183" s="204"/>
      <c r="C183" s="205"/>
      <c r="D183" s="204"/>
      <c r="E183" s="204"/>
      <c r="F183" s="204"/>
      <c r="G183" s="204"/>
      <c r="H183" s="204"/>
      <c r="I183" s="204"/>
      <c r="J183" s="204"/>
      <c r="K183" s="204"/>
      <c r="L183" s="204"/>
    </row>
    <row r="184" spans="1:16" ht="14.85" customHeight="1" x14ac:dyDescent="0.2">
      <c r="A184" s="204"/>
      <c r="B184" s="204"/>
      <c r="C184" s="205"/>
      <c r="D184" s="204"/>
      <c r="E184" s="204"/>
      <c r="F184" s="204"/>
      <c r="G184" s="204"/>
      <c r="H184" s="204"/>
      <c r="I184" s="204"/>
      <c r="J184" s="204"/>
      <c r="K184" s="204"/>
      <c r="L184" s="204"/>
    </row>
    <row r="185" spans="1:16" ht="14.85" customHeight="1" x14ac:dyDescent="0.2">
      <c r="A185" s="204"/>
      <c r="B185" s="204"/>
      <c r="C185" s="205"/>
      <c r="D185" s="204"/>
      <c r="E185" s="204"/>
      <c r="F185" s="204"/>
      <c r="G185" s="204"/>
      <c r="H185" s="204"/>
      <c r="I185" s="204"/>
      <c r="J185" s="204"/>
      <c r="K185" s="204"/>
      <c r="L185" s="204"/>
    </row>
    <row r="186" spans="1:16" ht="14.85" customHeight="1" x14ac:dyDescent="0.2">
      <c r="A186" s="204"/>
      <c r="B186" s="204"/>
      <c r="C186" s="205"/>
      <c r="D186" s="204"/>
      <c r="E186" s="204"/>
      <c r="F186" s="204"/>
      <c r="G186" s="204"/>
      <c r="H186" s="204"/>
      <c r="I186" s="204"/>
      <c r="J186" s="204"/>
      <c r="K186" s="204"/>
      <c r="L186" s="204"/>
    </row>
    <row r="187" spans="1:16" ht="14.85" customHeight="1" x14ac:dyDescent="0.2">
      <c r="A187" s="204"/>
      <c r="B187" s="204"/>
      <c r="C187" s="205"/>
      <c r="D187" s="204"/>
      <c r="E187" s="204"/>
      <c r="F187" s="204"/>
      <c r="G187" s="204"/>
      <c r="H187" s="204"/>
      <c r="I187" s="204"/>
      <c r="J187" s="204"/>
      <c r="K187" s="204"/>
      <c r="L187" s="204"/>
      <c r="P187" s="13"/>
    </row>
    <row r="188" spans="1:16" ht="14.85" customHeight="1" x14ac:dyDescent="0.2">
      <c r="A188" s="204"/>
      <c r="B188" s="204"/>
      <c r="C188" s="205"/>
      <c r="D188" s="204"/>
      <c r="E188" s="204"/>
      <c r="F188" s="204"/>
      <c r="G188" s="204"/>
      <c r="H188" s="204"/>
      <c r="I188" s="204"/>
      <c r="J188" s="204"/>
      <c r="K188" s="204"/>
      <c r="L188" s="204"/>
      <c r="P188" s="13"/>
    </row>
    <row r="189" spans="1:16" ht="14.85" customHeight="1" x14ac:dyDescent="0.2">
      <c r="A189" s="204"/>
      <c r="B189" s="204"/>
      <c r="C189" s="205"/>
      <c r="D189" s="204"/>
      <c r="E189" s="204"/>
      <c r="F189" s="204"/>
      <c r="G189" s="204"/>
      <c r="H189" s="204"/>
      <c r="I189" s="204"/>
      <c r="J189" s="204"/>
      <c r="K189" s="204"/>
      <c r="L189" s="204"/>
      <c r="P189" s="13"/>
    </row>
    <row r="190" spans="1:16" ht="14.85" customHeight="1" x14ac:dyDescent="0.2">
      <c r="A190" s="204"/>
      <c r="B190" s="204"/>
      <c r="C190" s="205"/>
      <c r="D190" s="204"/>
      <c r="E190" s="204"/>
      <c r="F190" s="204"/>
      <c r="G190" s="204"/>
      <c r="H190" s="204"/>
      <c r="I190" s="204"/>
      <c r="J190" s="204"/>
      <c r="K190" s="204"/>
      <c r="L190" s="204"/>
      <c r="P190" s="13"/>
    </row>
    <row r="191" spans="1:16" ht="14.85" customHeight="1" x14ac:dyDescent="0.2">
      <c r="A191" s="204"/>
      <c r="B191" s="204"/>
      <c r="C191" s="205"/>
      <c r="D191" s="204"/>
      <c r="E191" s="204"/>
      <c r="F191" s="204"/>
      <c r="G191" s="204"/>
      <c r="H191" s="204"/>
      <c r="I191" s="204"/>
      <c r="J191" s="204"/>
      <c r="K191" s="204"/>
      <c r="L191" s="204"/>
      <c r="P191" s="13"/>
    </row>
    <row r="192" spans="1:16" ht="14.85" customHeight="1" x14ac:dyDescent="0.2">
      <c r="A192" s="204"/>
      <c r="B192" s="204"/>
      <c r="C192" s="205"/>
      <c r="D192" s="204"/>
      <c r="E192" s="204"/>
      <c r="F192" s="204"/>
      <c r="G192" s="204"/>
      <c r="H192" s="204"/>
      <c r="I192" s="204"/>
      <c r="J192" s="204"/>
      <c r="K192" s="204"/>
      <c r="L192" s="204"/>
      <c r="P192" s="13"/>
    </row>
    <row r="193" spans="1:16" ht="14.85" customHeight="1" x14ac:dyDescent="0.2">
      <c r="A193" s="204"/>
      <c r="B193" s="204"/>
      <c r="C193" s="205"/>
      <c r="D193" s="204"/>
      <c r="E193" s="204"/>
      <c r="F193" s="204"/>
      <c r="G193" s="204"/>
      <c r="H193" s="204"/>
      <c r="I193" s="204"/>
      <c r="J193" s="204"/>
      <c r="K193" s="204"/>
      <c r="L193" s="204"/>
      <c r="P193" s="13"/>
    </row>
    <row r="194" spans="1:16" ht="14.85" customHeight="1" x14ac:dyDescent="0.2">
      <c r="A194" s="204"/>
      <c r="B194" s="204"/>
      <c r="C194" s="205"/>
      <c r="D194" s="204"/>
      <c r="E194" s="204"/>
      <c r="F194" s="204"/>
      <c r="G194" s="204"/>
      <c r="H194" s="204"/>
      <c r="I194" s="204"/>
      <c r="J194" s="204"/>
      <c r="K194" s="204"/>
      <c r="L194" s="204"/>
      <c r="P194" s="13"/>
    </row>
    <row r="195" spans="1:16" ht="14.85" customHeight="1" x14ac:dyDescent="0.2">
      <c r="A195" s="204"/>
      <c r="B195" s="204"/>
      <c r="C195" s="205"/>
      <c r="D195" s="204"/>
      <c r="E195" s="204"/>
      <c r="F195" s="204"/>
      <c r="G195" s="204"/>
      <c r="H195" s="204"/>
      <c r="I195" s="204"/>
      <c r="J195" s="204"/>
      <c r="K195" s="204"/>
      <c r="L195" s="204"/>
      <c r="P195" s="13"/>
    </row>
    <row r="196" spans="1:16" ht="14.85" customHeight="1" x14ac:dyDescent="0.2">
      <c r="A196" s="204"/>
      <c r="B196" s="204"/>
      <c r="C196" s="205"/>
      <c r="D196" s="204"/>
      <c r="E196" s="204"/>
      <c r="F196" s="204"/>
      <c r="G196" s="204"/>
      <c r="H196" s="204"/>
      <c r="I196" s="204"/>
      <c r="J196" s="204"/>
      <c r="K196" s="204"/>
      <c r="L196" s="204"/>
      <c r="P196" s="13"/>
    </row>
    <row r="197" spans="1:16" ht="14.85" customHeight="1" x14ac:dyDescent="0.2">
      <c r="A197" s="204"/>
      <c r="B197" s="204"/>
      <c r="C197" s="205"/>
      <c r="D197" s="204"/>
      <c r="E197" s="204"/>
      <c r="F197" s="204"/>
      <c r="G197" s="204"/>
      <c r="H197" s="204"/>
      <c r="I197" s="204"/>
      <c r="J197" s="204"/>
      <c r="K197" s="204"/>
      <c r="L197" s="204"/>
      <c r="P197" s="13"/>
    </row>
    <row r="198" spans="1:16" ht="14.85" customHeight="1" x14ac:dyDescent="0.2">
      <c r="A198" s="204"/>
      <c r="B198" s="204"/>
      <c r="C198" s="205"/>
      <c r="D198" s="204"/>
      <c r="E198" s="204"/>
      <c r="F198" s="204"/>
      <c r="G198" s="204"/>
      <c r="H198" s="204"/>
      <c r="I198" s="204"/>
      <c r="J198" s="204"/>
      <c r="K198" s="204"/>
      <c r="L198" s="204"/>
      <c r="P198" s="13"/>
    </row>
    <row r="199" spans="1:16" ht="14.85" customHeight="1" x14ac:dyDescent="0.2">
      <c r="A199" s="204"/>
      <c r="B199" s="204"/>
      <c r="C199" s="205"/>
      <c r="D199" s="204"/>
      <c r="E199" s="204"/>
      <c r="F199" s="204"/>
      <c r="G199" s="204"/>
      <c r="H199" s="204"/>
      <c r="I199" s="204"/>
      <c r="J199" s="204"/>
      <c r="K199" s="204"/>
      <c r="L199" s="204"/>
      <c r="P199" s="13"/>
    </row>
    <row r="200" spans="1:16" ht="14.85" customHeight="1" x14ac:dyDescent="0.2">
      <c r="A200" s="204"/>
      <c r="B200" s="204"/>
      <c r="C200" s="205"/>
      <c r="D200" s="204"/>
      <c r="E200" s="204"/>
      <c r="F200" s="204"/>
      <c r="G200" s="204"/>
      <c r="H200" s="204"/>
      <c r="I200" s="204"/>
      <c r="J200" s="204"/>
      <c r="K200" s="204"/>
      <c r="L200" s="204"/>
      <c r="P200" s="13"/>
    </row>
    <row r="201" spans="1:16" ht="14.85" customHeight="1" x14ac:dyDescent="0.2">
      <c r="A201" s="204"/>
      <c r="B201" s="204"/>
      <c r="C201" s="205"/>
      <c r="D201" s="204"/>
      <c r="E201" s="204"/>
      <c r="F201" s="204"/>
      <c r="G201" s="204"/>
      <c r="H201" s="204"/>
      <c r="I201" s="204"/>
      <c r="J201" s="204"/>
      <c r="K201" s="204"/>
      <c r="L201" s="204"/>
      <c r="P201" s="13"/>
    </row>
    <row r="202" spans="1:16" ht="14.85" customHeight="1" x14ac:dyDescent="0.2">
      <c r="A202" s="204"/>
      <c r="B202" s="204"/>
      <c r="C202" s="205"/>
      <c r="D202" s="204"/>
      <c r="E202" s="204"/>
      <c r="F202" s="204"/>
      <c r="G202" s="204"/>
      <c r="H202" s="204"/>
      <c r="I202" s="204"/>
      <c r="J202" s="204"/>
      <c r="K202" s="204"/>
      <c r="L202" s="204"/>
      <c r="P202" s="13"/>
    </row>
    <row r="203" spans="1:16" ht="14.85" customHeight="1" x14ac:dyDescent="0.2">
      <c r="A203" s="204"/>
      <c r="B203" s="204"/>
      <c r="C203" s="205"/>
      <c r="D203" s="204"/>
      <c r="E203" s="204"/>
      <c r="F203" s="204"/>
      <c r="G203" s="204"/>
      <c r="H203" s="204"/>
      <c r="I203" s="204"/>
      <c r="J203" s="204"/>
      <c r="K203" s="204"/>
      <c r="L203" s="204"/>
      <c r="P203" s="13"/>
    </row>
    <row r="204" spans="1:16" ht="14.85" customHeight="1" x14ac:dyDescent="0.2">
      <c r="A204" s="204"/>
      <c r="B204" s="204"/>
      <c r="C204" s="205"/>
      <c r="D204" s="204"/>
      <c r="E204" s="204"/>
      <c r="F204" s="204"/>
      <c r="G204" s="204"/>
      <c r="H204" s="204"/>
      <c r="I204" s="204"/>
      <c r="J204" s="204"/>
      <c r="K204" s="204"/>
      <c r="L204" s="204"/>
      <c r="P204" s="13"/>
    </row>
    <row r="205" spans="1:16" ht="14.85" customHeight="1" x14ac:dyDescent="0.2">
      <c r="A205" s="204"/>
      <c r="B205" s="204"/>
      <c r="C205" s="205"/>
      <c r="D205" s="204"/>
      <c r="E205" s="204"/>
      <c r="F205" s="204"/>
      <c r="G205" s="204"/>
      <c r="H205" s="204"/>
      <c r="I205" s="204"/>
      <c r="J205" s="204"/>
      <c r="K205" s="204"/>
      <c r="L205" s="204"/>
      <c r="P205" s="13"/>
    </row>
    <row r="206" spans="1:16" ht="14.85" customHeight="1" x14ac:dyDescent="0.2">
      <c r="A206" s="204"/>
      <c r="B206" s="204"/>
      <c r="C206" s="205"/>
      <c r="D206" s="204"/>
      <c r="E206" s="204"/>
      <c r="F206" s="204"/>
      <c r="G206" s="204"/>
      <c r="H206" s="204"/>
      <c r="I206" s="204"/>
      <c r="J206" s="204"/>
      <c r="K206" s="204"/>
      <c r="L206" s="204"/>
      <c r="P206" s="13"/>
    </row>
    <row r="207" spans="1:16" ht="14.85" customHeight="1" x14ac:dyDescent="0.2">
      <c r="A207" s="204"/>
      <c r="B207" s="204"/>
      <c r="C207" s="205"/>
      <c r="D207" s="204"/>
      <c r="E207" s="204"/>
      <c r="F207" s="204"/>
      <c r="G207" s="204"/>
      <c r="H207" s="204"/>
      <c r="I207" s="204"/>
      <c r="J207" s="204"/>
      <c r="K207" s="204"/>
      <c r="L207" s="204"/>
      <c r="P207" s="13"/>
    </row>
    <row r="208" spans="1:16" ht="14.85" customHeight="1" x14ac:dyDescent="0.2">
      <c r="A208" s="204"/>
      <c r="B208" s="204"/>
      <c r="C208" s="205"/>
      <c r="D208" s="204"/>
      <c r="E208" s="204"/>
      <c r="F208" s="204"/>
      <c r="G208" s="204"/>
      <c r="H208" s="204"/>
      <c r="I208" s="204"/>
      <c r="J208" s="204"/>
      <c r="K208" s="204"/>
      <c r="L208" s="204"/>
      <c r="P208" s="13"/>
    </row>
    <row r="209" spans="1:16" ht="14.85" customHeight="1" x14ac:dyDescent="0.2">
      <c r="A209" s="204"/>
      <c r="B209" s="204"/>
      <c r="C209" s="205"/>
      <c r="D209" s="204"/>
      <c r="E209" s="204"/>
      <c r="F209" s="204"/>
      <c r="G209" s="204"/>
      <c r="H209" s="204"/>
      <c r="I209" s="204"/>
      <c r="J209" s="204"/>
      <c r="K209" s="204"/>
      <c r="L209" s="204"/>
      <c r="P209" s="13"/>
    </row>
    <row r="210" spans="1:16" ht="14.85" customHeight="1" x14ac:dyDescent="0.2">
      <c r="A210" s="136"/>
      <c r="B210" s="136"/>
      <c r="C210" s="137"/>
      <c r="D210" s="136"/>
      <c r="E210" s="136"/>
      <c r="F210" s="136"/>
      <c r="G210" s="136"/>
      <c r="H210" s="136"/>
      <c r="I210" s="136"/>
      <c r="J210" s="136"/>
      <c r="K210" s="136"/>
      <c r="L210" s="136"/>
      <c r="P210" s="13"/>
    </row>
    <row r="211" spans="1:16" ht="14.85" customHeight="1" x14ac:dyDescent="0.2">
      <c r="A211" s="136"/>
      <c r="B211" s="136"/>
      <c r="C211" s="137"/>
      <c r="D211" s="136"/>
      <c r="E211" s="136"/>
      <c r="F211" s="136"/>
      <c r="G211" s="136"/>
      <c r="H211" s="136"/>
      <c r="I211" s="136"/>
      <c r="J211" s="136"/>
      <c r="K211" s="136"/>
      <c r="L211" s="136"/>
      <c r="P211" s="13"/>
    </row>
    <row r="212" spans="1:16" ht="14.85" customHeight="1" x14ac:dyDescent="0.2">
      <c r="A212" s="136"/>
      <c r="B212" s="136"/>
      <c r="C212" s="137"/>
      <c r="D212" s="136"/>
      <c r="E212" s="136"/>
      <c r="F212" s="136"/>
      <c r="G212" s="136"/>
      <c r="H212" s="136"/>
      <c r="I212" s="136"/>
      <c r="J212" s="136"/>
      <c r="K212" s="136"/>
      <c r="L212" s="136"/>
      <c r="P212" s="13"/>
    </row>
    <row r="213" spans="1:16" ht="14.85" customHeight="1" x14ac:dyDescent="0.2">
      <c r="A213" s="136"/>
      <c r="B213" s="136"/>
      <c r="C213" s="137"/>
      <c r="D213" s="136"/>
      <c r="E213" s="136"/>
      <c r="F213" s="136"/>
      <c r="G213" s="136"/>
      <c r="H213" s="136"/>
      <c r="I213" s="136"/>
      <c r="J213" s="136"/>
      <c r="K213" s="136"/>
      <c r="L213" s="136"/>
      <c r="P213" s="13"/>
    </row>
    <row r="214" spans="1:16" ht="14.85" customHeight="1" x14ac:dyDescent="0.2">
      <c r="A214" s="136"/>
      <c r="B214" s="136"/>
      <c r="C214" s="137"/>
      <c r="D214" s="136"/>
      <c r="E214" s="136"/>
      <c r="F214" s="136"/>
      <c r="G214" s="136"/>
      <c r="H214" s="136"/>
      <c r="I214" s="136"/>
      <c r="J214" s="136"/>
      <c r="K214" s="136"/>
      <c r="L214" s="136"/>
      <c r="P214" s="13"/>
    </row>
    <row r="215" spans="1:16" ht="14.85" customHeight="1" x14ac:dyDescent="0.2">
      <c r="A215" s="136"/>
      <c r="B215" s="136"/>
      <c r="C215" s="137"/>
      <c r="D215" s="136"/>
      <c r="E215" s="136"/>
      <c r="F215" s="136"/>
      <c r="G215" s="136"/>
      <c r="H215" s="136"/>
      <c r="I215" s="136"/>
      <c r="J215" s="136"/>
      <c r="K215" s="136"/>
      <c r="L215" s="136"/>
      <c r="P215" s="13"/>
    </row>
    <row r="216" spans="1:16" ht="14.85" customHeight="1" x14ac:dyDescent="0.2">
      <c r="A216" s="136"/>
      <c r="B216" s="136"/>
      <c r="C216" s="137"/>
      <c r="D216" s="136"/>
      <c r="E216" s="136"/>
      <c r="F216" s="136"/>
      <c r="G216" s="136"/>
      <c r="H216" s="136"/>
      <c r="I216" s="136"/>
      <c r="J216" s="136"/>
      <c r="K216" s="136"/>
      <c r="L216" s="136"/>
      <c r="P216" s="13"/>
    </row>
    <row r="217" spans="1:16" ht="14.85" customHeight="1" x14ac:dyDescent="0.2">
      <c r="A217" s="136"/>
      <c r="B217" s="136"/>
      <c r="C217" s="137"/>
      <c r="D217" s="136"/>
      <c r="E217" s="136"/>
      <c r="F217" s="136"/>
      <c r="G217" s="136"/>
      <c r="H217" s="136"/>
      <c r="I217" s="136"/>
      <c r="J217" s="136"/>
      <c r="K217" s="136"/>
      <c r="L217" s="136"/>
      <c r="P217" s="13"/>
    </row>
    <row r="218" spans="1:16" ht="14.85" customHeight="1" x14ac:dyDescent="0.2">
      <c r="A218" s="136"/>
      <c r="B218" s="136"/>
      <c r="C218" s="137"/>
      <c r="D218" s="136"/>
      <c r="E218" s="136"/>
      <c r="F218" s="136"/>
      <c r="G218" s="136"/>
      <c r="H218" s="136"/>
      <c r="I218" s="136"/>
      <c r="J218" s="136"/>
      <c r="K218" s="136"/>
      <c r="L218" s="136"/>
      <c r="P218" s="13"/>
    </row>
    <row r="219" spans="1:16" ht="14.85" customHeight="1" x14ac:dyDescent="0.2">
      <c r="A219" s="136"/>
      <c r="B219" s="136"/>
      <c r="C219" s="137"/>
      <c r="D219" s="136"/>
      <c r="E219" s="136"/>
      <c r="F219" s="136"/>
      <c r="G219" s="136"/>
      <c r="H219" s="136"/>
      <c r="I219" s="136"/>
      <c r="J219" s="136"/>
      <c r="K219" s="136"/>
      <c r="L219" s="136"/>
      <c r="P219" s="13"/>
    </row>
    <row r="220" spans="1:16" ht="14.85" customHeight="1" x14ac:dyDescent="0.2">
      <c r="A220" s="136"/>
      <c r="B220" s="136"/>
      <c r="C220" s="137"/>
      <c r="D220" s="136"/>
      <c r="E220" s="136"/>
      <c r="F220" s="136"/>
      <c r="G220" s="136"/>
      <c r="H220" s="136"/>
      <c r="I220" s="136"/>
      <c r="J220" s="136"/>
      <c r="K220" s="136"/>
      <c r="L220" s="136"/>
      <c r="P220" s="13"/>
    </row>
    <row r="221" spans="1:16" ht="14.85" customHeight="1" x14ac:dyDescent="0.2">
      <c r="A221" s="136"/>
      <c r="B221" s="136"/>
      <c r="C221" s="137"/>
      <c r="D221" s="136"/>
      <c r="E221" s="136"/>
      <c r="F221" s="136"/>
      <c r="G221" s="136"/>
      <c r="H221" s="136"/>
      <c r="I221" s="136"/>
      <c r="J221" s="136"/>
      <c r="K221" s="136"/>
      <c r="L221" s="136"/>
      <c r="P221" s="13"/>
    </row>
    <row r="222" spans="1:16" ht="14.85" customHeight="1" x14ac:dyDescent="0.2">
      <c r="A222" s="136"/>
      <c r="B222" s="136"/>
      <c r="C222" s="137"/>
      <c r="D222" s="136"/>
      <c r="E222" s="136"/>
      <c r="F222" s="136"/>
      <c r="G222" s="136"/>
      <c r="H222" s="136"/>
      <c r="I222" s="136"/>
      <c r="J222" s="136"/>
      <c r="K222" s="136"/>
      <c r="L222" s="136"/>
      <c r="P222" s="13"/>
    </row>
    <row r="223" spans="1:16" ht="14.85" customHeight="1" x14ac:dyDescent="0.2">
      <c r="A223" s="136"/>
      <c r="B223" s="136"/>
      <c r="C223" s="137"/>
      <c r="D223" s="136"/>
      <c r="E223" s="136"/>
      <c r="F223" s="136"/>
      <c r="G223" s="136"/>
      <c r="H223" s="136"/>
      <c r="I223" s="136"/>
      <c r="J223" s="136"/>
      <c r="K223" s="136"/>
      <c r="L223" s="136"/>
      <c r="P223" s="13"/>
    </row>
    <row r="224" spans="1:16" ht="14.85" customHeight="1" x14ac:dyDescent="0.2">
      <c r="A224" s="136"/>
      <c r="B224" s="136"/>
      <c r="C224" s="137"/>
      <c r="D224" s="136"/>
      <c r="E224" s="136"/>
      <c r="F224" s="136"/>
      <c r="G224" s="136"/>
      <c r="H224" s="136"/>
      <c r="I224" s="136"/>
      <c r="J224" s="136"/>
      <c r="K224" s="136"/>
      <c r="L224" s="136"/>
      <c r="P224" s="13"/>
    </row>
    <row r="225" spans="1:16" ht="14.85" customHeight="1" x14ac:dyDescent="0.2">
      <c r="A225" s="136"/>
      <c r="B225" s="136"/>
      <c r="C225" s="137"/>
      <c r="D225" s="136"/>
      <c r="E225" s="136"/>
      <c r="F225" s="136"/>
      <c r="G225" s="136"/>
      <c r="H225" s="136"/>
      <c r="I225" s="136"/>
      <c r="J225" s="136"/>
      <c r="K225" s="136"/>
      <c r="L225" s="136"/>
      <c r="P225" s="13"/>
    </row>
    <row r="226" spans="1:16" ht="14.85" customHeight="1" x14ac:dyDescent="0.2">
      <c r="A226" s="136"/>
      <c r="B226" s="136"/>
      <c r="C226" s="137"/>
      <c r="D226" s="136"/>
      <c r="E226" s="136"/>
      <c r="F226" s="136"/>
      <c r="G226" s="136"/>
      <c r="H226" s="136"/>
      <c r="I226" s="136"/>
      <c r="J226" s="136"/>
      <c r="K226" s="136"/>
      <c r="L226" s="136"/>
      <c r="P226" s="13"/>
    </row>
    <row r="227" spans="1:16" ht="14.85" customHeight="1" x14ac:dyDescent="0.2">
      <c r="A227" s="136"/>
      <c r="B227" s="136"/>
      <c r="C227" s="137"/>
      <c r="D227" s="136"/>
      <c r="E227" s="136"/>
      <c r="F227" s="136"/>
      <c r="G227" s="136"/>
      <c r="H227" s="136"/>
      <c r="I227" s="136"/>
      <c r="J227" s="136"/>
      <c r="K227" s="136"/>
      <c r="L227" s="136"/>
      <c r="P227" s="13"/>
    </row>
    <row r="228" spans="1:16" ht="14.85" customHeight="1" x14ac:dyDescent="0.2">
      <c r="A228" s="136"/>
      <c r="B228" s="136"/>
      <c r="C228" s="137"/>
      <c r="D228" s="136"/>
      <c r="E228" s="136"/>
      <c r="F228" s="136"/>
      <c r="G228" s="136"/>
      <c r="H228" s="136"/>
      <c r="I228" s="136"/>
      <c r="J228" s="136"/>
      <c r="K228" s="136"/>
      <c r="L228" s="136"/>
      <c r="P228" s="13"/>
    </row>
    <row r="229" spans="1:16" ht="14.85" customHeight="1" x14ac:dyDescent="0.2">
      <c r="A229" s="136"/>
      <c r="B229" s="136"/>
      <c r="C229" s="137"/>
      <c r="D229" s="136"/>
      <c r="E229" s="136"/>
      <c r="F229" s="136"/>
      <c r="G229" s="136"/>
      <c r="H229" s="136"/>
      <c r="I229" s="136"/>
      <c r="J229" s="136"/>
      <c r="K229" s="136"/>
      <c r="L229" s="136"/>
      <c r="P229" s="13"/>
    </row>
    <row r="230" spans="1:16" ht="14.85" customHeight="1" x14ac:dyDescent="0.2">
      <c r="A230" s="136"/>
      <c r="B230" s="136"/>
      <c r="C230" s="137"/>
      <c r="D230" s="136"/>
      <c r="E230" s="136"/>
      <c r="F230" s="136"/>
      <c r="G230" s="136"/>
      <c r="H230" s="136"/>
      <c r="I230" s="136"/>
      <c r="J230" s="136"/>
      <c r="K230" s="136"/>
      <c r="L230" s="136"/>
      <c r="P230" s="13"/>
    </row>
    <row r="231" spans="1:16" ht="14.85" customHeight="1" x14ac:dyDescent="0.2">
      <c r="A231" s="136"/>
      <c r="B231" s="136"/>
      <c r="C231" s="137"/>
      <c r="D231" s="136"/>
      <c r="E231" s="136"/>
      <c r="F231" s="136"/>
      <c r="G231" s="136"/>
      <c r="H231" s="136"/>
      <c r="I231" s="136"/>
      <c r="J231" s="136"/>
      <c r="K231" s="136"/>
      <c r="L231" s="136"/>
      <c r="P231" s="13"/>
    </row>
    <row r="232" spans="1:16" ht="14.85" customHeight="1" x14ac:dyDescent="0.2">
      <c r="A232" s="136"/>
      <c r="B232" s="136"/>
      <c r="C232" s="137"/>
      <c r="D232" s="136"/>
      <c r="E232" s="136"/>
      <c r="F232" s="136"/>
      <c r="G232" s="136"/>
      <c r="H232" s="136"/>
      <c r="I232" s="136"/>
      <c r="J232" s="136"/>
      <c r="K232" s="136"/>
      <c r="L232" s="136"/>
      <c r="P232" s="13"/>
    </row>
    <row r="233" spans="1:16" ht="14.85" customHeight="1" x14ac:dyDescent="0.2">
      <c r="A233" s="136"/>
      <c r="B233" s="136"/>
      <c r="C233" s="137"/>
      <c r="D233" s="136"/>
      <c r="E233" s="136"/>
      <c r="F233" s="136"/>
      <c r="G233" s="136"/>
      <c r="H233" s="136"/>
      <c r="I233" s="136"/>
      <c r="J233" s="136"/>
      <c r="K233" s="136"/>
      <c r="L233" s="136"/>
      <c r="P233" s="13"/>
    </row>
    <row r="234" spans="1:16" ht="14.85" customHeight="1" x14ac:dyDescent="0.2">
      <c r="A234" s="136"/>
      <c r="B234" s="136"/>
      <c r="C234" s="137"/>
      <c r="D234" s="136"/>
      <c r="E234" s="136"/>
      <c r="F234" s="136"/>
      <c r="G234" s="136"/>
      <c r="H234" s="136"/>
      <c r="I234" s="136"/>
      <c r="J234" s="136"/>
      <c r="K234" s="136"/>
      <c r="L234" s="136"/>
      <c r="P234" s="13"/>
    </row>
    <row r="235" spans="1:16" ht="14.85" customHeight="1" x14ac:dyDescent="0.2">
      <c r="A235" s="136"/>
      <c r="B235" s="136"/>
      <c r="C235" s="137"/>
      <c r="D235" s="136"/>
      <c r="E235" s="136"/>
      <c r="F235" s="136"/>
      <c r="G235" s="136"/>
      <c r="H235" s="136"/>
      <c r="I235" s="136"/>
      <c r="J235" s="136"/>
      <c r="K235" s="136"/>
      <c r="L235" s="136"/>
      <c r="P235" s="13"/>
    </row>
    <row r="236" spans="1:16" ht="14.85" customHeight="1" x14ac:dyDescent="0.2">
      <c r="A236" s="136"/>
      <c r="B236" s="136"/>
      <c r="C236" s="137"/>
      <c r="D236" s="136"/>
      <c r="E236" s="136"/>
      <c r="F236" s="136"/>
      <c r="G236" s="136"/>
      <c r="H236" s="136"/>
      <c r="I236" s="136"/>
      <c r="J236" s="136"/>
      <c r="K236" s="136"/>
      <c r="L236" s="136"/>
      <c r="P236" s="13"/>
    </row>
    <row r="237" spans="1:16" ht="14.85" customHeight="1" x14ac:dyDescent="0.2">
      <c r="A237" s="136"/>
      <c r="B237" s="136"/>
      <c r="C237" s="137"/>
      <c r="D237" s="136"/>
      <c r="E237" s="136"/>
      <c r="F237" s="136"/>
      <c r="G237" s="136"/>
      <c r="H237" s="136"/>
      <c r="I237" s="136"/>
      <c r="J237" s="136"/>
      <c r="K237" s="136"/>
      <c r="L237" s="136"/>
      <c r="P237" s="13"/>
    </row>
    <row r="238" spans="1:16" ht="14.85" customHeight="1" x14ac:dyDescent="0.2">
      <c r="A238" s="136"/>
      <c r="B238" s="136"/>
      <c r="C238" s="137"/>
      <c r="D238" s="136"/>
      <c r="E238" s="136"/>
      <c r="F238" s="136"/>
      <c r="G238" s="136"/>
      <c r="H238" s="136"/>
      <c r="I238" s="136"/>
      <c r="J238" s="136"/>
      <c r="K238" s="136"/>
      <c r="L238" s="136"/>
      <c r="P238" s="13"/>
    </row>
    <row r="239" spans="1:16" ht="14.85" customHeight="1" x14ac:dyDescent="0.2">
      <c r="A239" s="136"/>
      <c r="B239" s="136"/>
      <c r="C239" s="137"/>
      <c r="D239" s="136"/>
      <c r="E239" s="136"/>
      <c r="F239" s="136"/>
      <c r="G239" s="136"/>
      <c r="H239" s="136"/>
      <c r="I239" s="136"/>
      <c r="J239" s="136"/>
      <c r="K239" s="136"/>
      <c r="L239" s="136"/>
      <c r="P239" s="13"/>
    </row>
    <row r="240" spans="1:16" ht="14.85" customHeight="1" x14ac:dyDescent="0.2">
      <c r="A240" s="136"/>
      <c r="B240" s="136"/>
      <c r="C240" s="137"/>
      <c r="D240" s="136"/>
      <c r="E240" s="136"/>
      <c r="F240" s="136"/>
      <c r="G240" s="136"/>
      <c r="H240" s="136"/>
      <c r="I240" s="136"/>
      <c r="J240" s="136"/>
      <c r="K240" s="136"/>
      <c r="L240" s="136"/>
      <c r="P240" s="13"/>
    </row>
    <row r="241" spans="1:16" ht="14.85" customHeight="1" x14ac:dyDescent="0.2">
      <c r="A241" s="136"/>
      <c r="B241" s="136"/>
      <c r="C241" s="137"/>
      <c r="D241" s="136"/>
      <c r="E241" s="136"/>
      <c r="F241" s="136"/>
      <c r="G241" s="136"/>
      <c r="H241" s="136"/>
      <c r="I241" s="136"/>
      <c r="J241" s="136"/>
      <c r="K241" s="136"/>
      <c r="L241" s="136"/>
      <c r="P241" s="13"/>
    </row>
    <row r="242" spans="1:16" ht="14.85" customHeight="1" x14ac:dyDescent="0.2">
      <c r="A242" s="136"/>
      <c r="B242" s="136"/>
      <c r="C242" s="137"/>
      <c r="D242" s="136"/>
      <c r="E242" s="136"/>
      <c r="F242" s="136"/>
      <c r="G242" s="136"/>
      <c r="H242" s="136"/>
      <c r="I242" s="136"/>
      <c r="J242" s="136"/>
      <c r="K242" s="136"/>
      <c r="L242" s="136"/>
      <c r="P242" s="13"/>
    </row>
    <row r="243" spans="1:16" ht="14.85" customHeight="1" x14ac:dyDescent="0.2">
      <c r="A243" s="136"/>
      <c r="B243" s="136"/>
      <c r="C243" s="137"/>
      <c r="D243" s="136"/>
      <c r="E243" s="136"/>
      <c r="F243" s="136"/>
      <c r="G243" s="136"/>
      <c r="H243" s="136"/>
      <c r="I243" s="136"/>
      <c r="J243" s="136"/>
      <c r="K243" s="136"/>
      <c r="L243" s="136"/>
      <c r="P243" s="13"/>
    </row>
    <row r="244" spans="1:16" ht="14.85" customHeight="1" x14ac:dyDescent="0.2">
      <c r="A244" s="136"/>
      <c r="B244" s="136"/>
      <c r="C244" s="137"/>
      <c r="D244" s="136"/>
      <c r="E244" s="136"/>
      <c r="F244" s="136"/>
      <c r="G244" s="136"/>
      <c r="H244" s="136"/>
      <c r="I244" s="136"/>
      <c r="J244" s="136"/>
      <c r="K244" s="136"/>
      <c r="L244" s="136"/>
      <c r="P244" s="13"/>
    </row>
    <row r="245" spans="1:16" ht="14.85" customHeight="1" x14ac:dyDescent="0.2">
      <c r="A245" s="136"/>
      <c r="B245" s="136"/>
      <c r="C245" s="137"/>
      <c r="D245" s="136"/>
      <c r="E245" s="136"/>
      <c r="F245" s="136"/>
      <c r="G245" s="136"/>
      <c r="H245" s="136"/>
      <c r="I245" s="136"/>
      <c r="J245" s="136"/>
      <c r="K245" s="136"/>
      <c r="L245" s="136"/>
      <c r="P245" s="13"/>
    </row>
    <row r="246" spans="1:16" ht="14.85" customHeight="1" x14ac:dyDescent="0.2">
      <c r="A246" s="136"/>
      <c r="B246" s="136"/>
      <c r="C246" s="137"/>
      <c r="D246" s="136"/>
      <c r="E246" s="136"/>
      <c r="F246" s="136"/>
      <c r="G246" s="136"/>
      <c r="H246" s="136"/>
      <c r="I246" s="136"/>
      <c r="J246" s="136"/>
      <c r="K246" s="136"/>
      <c r="L246" s="136"/>
      <c r="P246" s="13"/>
    </row>
    <row r="247" spans="1:16" ht="14.85" customHeight="1" x14ac:dyDescent="0.2">
      <c r="A247" s="136"/>
      <c r="B247" s="136"/>
      <c r="C247" s="137"/>
      <c r="D247" s="136"/>
      <c r="E247" s="136"/>
      <c r="F247" s="136"/>
      <c r="G247" s="136"/>
      <c r="H247" s="136"/>
      <c r="I247" s="136"/>
      <c r="J247" s="136"/>
      <c r="K247" s="136"/>
      <c r="L247" s="136"/>
      <c r="P247" s="13"/>
    </row>
    <row r="248" spans="1:16" ht="14.85" customHeight="1" x14ac:dyDescent="0.2">
      <c r="A248" s="136"/>
      <c r="B248" s="136"/>
      <c r="C248" s="137"/>
      <c r="D248" s="136"/>
      <c r="E248" s="136"/>
      <c r="F248" s="136"/>
      <c r="G248" s="136"/>
      <c r="H248" s="136"/>
      <c r="I248" s="136"/>
      <c r="J248" s="136"/>
      <c r="K248" s="136"/>
      <c r="L248" s="136"/>
      <c r="P248" s="13"/>
    </row>
    <row r="249" spans="1:16" ht="14.85" customHeight="1" x14ac:dyDescent="0.2">
      <c r="A249" s="136"/>
      <c r="B249" s="136"/>
      <c r="C249" s="137"/>
      <c r="D249" s="136"/>
      <c r="E249" s="136"/>
      <c r="F249" s="136"/>
      <c r="G249" s="136"/>
      <c r="H249" s="136"/>
      <c r="I249" s="136"/>
      <c r="J249" s="136"/>
      <c r="K249" s="136"/>
      <c r="L249" s="136"/>
      <c r="P249" s="13"/>
    </row>
    <row r="250" spans="1:16" ht="14.85" customHeight="1" x14ac:dyDescent="0.2">
      <c r="A250" s="136"/>
      <c r="B250" s="136"/>
      <c r="C250" s="137"/>
      <c r="D250" s="136"/>
      <c r="E250" s="136"/>
      <c r="F250" s="136"/>
      <c r="G250" s="136"/>
      <c r="H250" s="136"/>
      <c r="I250" s="136"/>
      <c r="J250" s="136"/>
      <c r="K250" s="136"/>
      <c r="L250" s="136"/>
      <c r="P250" s="13"/>
    </row>
    <row r="251" spans="1:16" ht="14.85" customHeight="1" x14ac:dyDescent="0.2">
      <c r="A251" s="136"/>
      <c r="B251" s="136"/>
      <c r="C251" s="137"/>
      <c r="D251" s="136"/>
      <c r="E251" s="136"/>
      <c r="F251" s="136"/>
      <c r="G251" s="136"/>
      <c r="H251" s="136"/>
      <c r="I251" s="136"/>
      <c r="J251" s="136"/>
      <c r="K251" s="136"/>
      <c r="L251" s="136"/>
      <c r="P251" s="13"/>
    </row>
    <row r="252" spans="1:16" ht="14.85" customHeight="1" x14ac:dyDescent="0.2">
      <c r="A252" s="136"/>
      <c r="B252" s="136"/>
      <c r="C252" s="137"/>
      <c r="D252" s="136"/>
      <c r="E252" s="136"/>
      <c r="F252" s="136"/>
      <c r="G252" s="136"/>
      <c r="H252" s="136"/>
      <c r="I252" s="136"/>
      <c r="J252" s="136"/>
      <c r="K252" s="136"/>
      <c r="L252" s="136"/>
      <c r="P252" s="13"/>
    </row>
    <row r="253" spans="1:16" ht="14.85" customHeight="1" x14ac:dyDescent="0.2">
      <c r="A253" s="136"/>
      <c r="B253" s="136"/>
      <c r="C253" s="137"/>
      <c r="D253" s="136"/>
      <c r="E253" s="136"/>
      <c r="F253" s="136"/>
      <c r="G253" s="136"/>
      <c r="H253" s="136"/>
      <c r="I253" s="136"/>
      <c r="J253" s="136"/>
      <c r="K253" s="136"/>
      <c r="L253" s="136"/>
      <c r="P253" s="13"/>
    </row>
    <row r="254" spans="1:16" ht="14.85" customHeight="1" x14ac:dyDescent="0.2">
      <c r="A254" s="136"/>
      <c r="B254" s="136"/>
      <c r="C254" s="137"/>
      <c r="D254" s="136"/>
      <c r="E254" s="136"/>
      <c r="F254" s="136"/>
      <c r="G254" s="136"/>
      <c r="H254" s="136"/>
      <c r="I254" s="136"/>
      <c r="J254" s="136"/>
      <c r="K254" s="136"/>
      <c r="L254" s="136"/>
      <c r="P254" s="13"/>
    </row>
    <row r="255" spans="1:16" ht="14.85" customHeight="1" x14ac:dyDescent="0.2">
      <c r="A255" s="136"/>
      <c r="B255" s="136"/>
      <c r="C255" s="137"/>
      <c r="D255" s="136"/>
      <c r="E255" s="136"/>
      <c r="F255" s="136"/>
      <c r="G255" s="136"/>
      <c r="H255" s="136"/>
      <c r="I255" s="136"/>
      <c r="J255" s="136"/>
      <c r="K255" s="136"/>
      <c r="L255" s="136"/>
      <c r="P255" s="13"/>
    </row>
    <row r="256" spans="1:16" ht="14.85" customHeight="1" x14ac:dyDescent="0.2">
      <c r="A256" s="136"/>
      <c r="B256" s="136"/>
      <c r="C256" s="137"/>
      <c r="D256" s="136"/>
      <c r="E256" s="136"/>
      <c r="F256" s="136"/>
      <c r="G256" s="136"/>
      <c r="H256" s="136"/>
      <c r="I256" s="136"/>
      <c r="J256" s="136"/>
      <c r="K256" s="136"/>
      <c r="L256" s="136"/>
      <c r="P256" s="13"/>
    </row>
    <row r="257" spans="1:16" ht="14.85" customHeight="1" x14ac:dyDescent="0.2">
      <c r="A257" s="136"/>
      <c r="B257" s="136"/>
      <c r="C257" s="137"/>
      <c r="D257" s="136"/>
      <c r="E257" s="136"/>
      <c r="F257" s="136"/>
      <c r="G257" s="136"/>
      <c r="H257" s="136"/>
      <c r="I257" s="136"/>
      <c r="J257" s="136"/>
      <c r="K257" s="136"/>
      <c r="L257" s="136"/>
      <c r="P257" s="13"/>
    </row>
    <row r="258" spans="1:16" ht="14.85" customHeight="1" x14ac:dyDescent="0.2">
      <c r="A258" s="136"/>
      <c r="B258" s="136"/>
      <c r="C258" s="137"/>
      <c r="D258" s="136"/>
      <c r="E258" s="136"/>
      <c r="F258" s="136"/>
      <c r="G258" s="136"/>
      <c r="H258" s="136"/>
      <c r="I258" s="136"/>
      <c r="J258" s="136"/>
      <c r="K258" s="136"/>
      <c r="L258" s="136"/>
      <c r="P258" s="13"/>
    </row>
    <row r="259" spans="1:16" ht="14.85" customHeight="1" x14ac:dyDescent="0.2">
      <c r="A259" s="136"/>
      <c r="B259" s="136"/>
      <c r="C259" s="137"/>
      <c r="D259" s="136"/>
      <c r="E259" s="136"/>
      <c r="F259" s="136"/>
      <c r="G259" s="136"/>
      <c r="H259" s="136"/>
      <c r="I259" s="136"/>
      <c r="J259" s="136"/>
      <c r="K259" s="136"/>
      <c r="L259" s="136"/>
      <c r="P259" s="13"/>
    </row>
    <row r="260" spans="1:16" ht="14.85" customHeight="1" x14ac:dyDescent="0.2">
      <c r="A260" s="136"/>
      <c r="B260" s="136"/>
      <c r="C260" s="137"/>
      <c r="D260" s="136"/>
      <c r="E260" s="136"/>
      <c r="F260" s="136"/>
      <c r="G260" s="136"/>
      <c r="H260" s="136"/>
      <c r="I260" s="136"/>
      <c r="J260" s="136"/>
      <c r="K260" s="136"/>
      <c r="L260" s="136"/>
      <c r="P260" s="13"/>
    </row>
    <row r="261" spans="1:16" ht="14.85" customHeight="1" x14ac:dyDescent="0.2">
      <c r="A261" s="136"/>
      <c r="B261" s="136"/>
      <c r="C261" s="137"/>
      <c r="D261" s="136"/>
      <c r="E261" s="136"/>
      <c r="F261" s="136"/>
      <c r="G261" s="136"/>
      <c r="H261" s="136"/>
      <c r="I261" s="136"/>
      <c r="J261" s="136"/>
      <c r="K261" s="136"/>
      <c r="L261" s="136"/>
      <c r="P261" s="13"/>
    </row>
    <row r="262" spans="1:16" ht="14.85" customHeight="1" x14ac:dyDescent="0.2">
      <c r="A262" s="136"/>
      <c r="B262" s="136"/>
      <c r="C262" s="137"/>
      <c r="D262" s="136"/>
      <c r="E262" s="136"/>
      <c r="F262" s="136"/>
      <c r="G262" s="136"/>
      <c r="H262" s="136"/>
      <c r="I262" s="136"/>
      <c r="J262" s="136"/>
      <c r="K262" s="136"/>
      <c r="L262" s="136"/>
      <c r="P262" s="13"/>
    </row>
    <row r="263" spans="1:16" ht="14.85" customHeight="1" x14ac:dyDescent="0.2">
      <c r="A263" s="136"/>
      <c r="B263" s="136"/>
      <c r="C263" s="137"/>
      <c r="D263" s="136"/>
      <c r="E263" s="136"/>
      <c r="F263" s="136"/>
      <c r="G263" s="136"/>
      <c r="H263" s="136"/>
      <c r="I263" s="136"/>
      <c r="J263" s="136"/>
      <c r="K263" s="136"/>
      <c r="L263" s="136"/>
      <c r="P263" s="13"/>
    </row>
    <row r="264" spans="1:16" ht="14.85" customHeight="1" x14ac:dyDescent="0.2">
      <c r="A264" s="136"/>
      <c r="B264" s="136"/>
      <c r="C264" s="137"/>
      <c r="D264" s="136"/>
      <c r="E264" s="136"/>
      <c r="F264" s="136"/>
      <c r="G264" s="136"/>
      <c r="H264" s="136"/>
      <c r="I264" s="136"/>
      <c r="J264" s="136"/>
      <c r="K264" s="136"/>
      <c r="L264" s="136"/>
      <c r="P264" s="13"/>
    </row>
    <row r="265" spans="1:16" ht="14.85" customHeight="1" x14ac:dyDescent="0.2">
      <c r="A265" s="136"/>
      <c r="B265" s="136"/>
      <c r="C265" s="137"/>
      <c r="D265" s="136"/>
      <c r="E265" s="136"/>
      <c r="F265" s="136"/>
      <c r="G265" s="136"/>
      <c r="H265" s="136"/>
      <c r="I265" s="136"/>
      <c r="J265" s="136"/>
      <c r="K265" s="136"/>
      <c r="L265" s="136"/>
      <c r="P265" s="13"/>
    </row>
    <row r="266" spans="1:16" ht="14.85" customHeight="1" x14ac:dyDescent="0.2">
      <c r="A266" s="136"/>
      <c r="B266" s="136"/>
      <c r="C266" s="137"/>
      <c r="D266" s="136"/>
      <c r="E266" s="136"/>
      <c r="F266" s="136"/>
      <c r="G266" s="136"/>
      <c r="H266" s="136"/>
      <c r="I266" s="136"/>
      <c r="J266" s="136"/>
      <c r="K266" s="136"/>
      <c r="L266" s="136"/>
      <c r="P266" s="13"/>
    </row>
    <row r="267" spans="1:16" ht="14.85" customHeight="1" x14ac:dyDescent="0.2">
      <c r="A267" s="136"/>
      <c r="B267" s="136"/>
      <c r="C267" s="137"/>
      <c r="D267" s="136"/>
      <c r="E267" s="136"/>
      <c r="F267" s="136"/>
      <c r="G267" s="136"/>
      <c r="H267" s="136"/>
      <c r="I267" s="136"/>
      <c r="J267" s="136"/>
      <c r="K267" s="136"/>
      <c r="L267" s="136"/>
      <c r="P267" s="13"/>
    </row>
    <row r="268" spans="1:16" ht="14.85" customHeight="1" x14ac:dyDescent="0.2">
      <c r="A268" s="136"/>
      <c r="B268" s="136"/>
      <c r="C268" s="137"/>
      <c r="D268" s="136"/>
      <c r="E268" s="136"/>
      <c r="F268" s="136"/>
      <c r="G268" s="136"/>
      <c r="H268" s="136"/>
      <c r="I268" s="136"/>
      <c r="J268" s="136"/>
      <c r="K268" s="136"/>
      <c r="L268" s="136"/>
      <c r="P268" s="13"/>
    </row>
    <row r="269" spans="1:16" ht="14.85" customHeight="1" x14ac:dyDescent="0.2">
      <c r="A269" s="136"/>
      <c r="B269" s="136"/>
      <c r="C269" s="137"/>
      <c r="D269" s="136"/>
      <c r="E269" s="136"/>
      <c r="F269" s="136"/>
      <c r="G269" s="136"/>
      <c r="H269" s="136"/>
      <c r="I269" s="136"/>
      <c r="J269" s="136"/>
      <c r="K269" s="136"/>
      <c r="L269" s="136"/>
      <c r="P269" s="13"/>
    </row>
    <row r="270" spans="1:16" x14ac:dyDescent="0.2">
      <c r="A270" s="136"/>
      <c r="B270" s="136"/>
      <c r="C270" s="137"/>
      <c r="D270" s="136"/>
      <c r="E270" s="136"/>
      <c r="F270" s="136"/>
      <c r="G270" s="136"/>
      <c r="H270" s="136"/>
      <c r="I270" s="136"/>
      <c r="J270" s="136"/>
      <c r="K270" s="136"/>
      <c r="L270" s="136"/>
      <c r="P270" s="13"/>
    </row>
    <row r="271" spans="1:16" x14ac:dyDescent="0.2">
      <c r="A271" s="136"/>
      <c r="B271" s="136"/>
      <c r="C271" s="137"/>
      <c r="D271" s="136"/>
      <c r="E271" s="136"/>
      <c r="F271" s="136"/>
      <c r="G271" s="136"/>
      <c r="H271" s="136"/>
      <c r="I271" s="136"/>
      <c r="J271" s="136"/>
      <c r="K271" s="136"/>
      <c r="L271" s="136"/>
      <c r="P271" s="13"/>
    </row>
    <row r="272" spans="1:16" x14ac:dyDescent="0.2">
      <c r="A272" s="136"/>
      <c r="B272" s="136"/>
      <c r="C272" s="137"/>
      <c r="D272" s="136"/>
      <c r="E272" s="136"/>
      <c r="F272" s="136"/>
      <c r="G272" s="136"/>
      <c r="H272" s="136"/>
      <c r="I272" s="136"/>
      <c r="J272" s="136"/>
      <c r="K272" s="136"/>
      <c r="L272" s="136"/>
      <c r="P272" s="13"/>
    </row>
    <row r="273" spans="1:16" x14ac:dyDescent="0.2">
      <c r="A273" s="136"/>
      <c r="B273" s="136"/>
      <c r="C273" s="137"/>
      <c r="D273" s="136"/>
      <c r="E273" s="136"/>
      <c r="F273" s="136"/>
      <c r="G273" s="136"/>
      <c r="H273" s="136"/>
      <c r="I273" s="136"/>
      <c r="J273" s="136"/>
      <c r="K273" s="136"/>
      <c r="L273" s="136"/>
      <c r="P273" s="13"/>
    </row>
    <row r="274" spans="1:16" x14ac:dyDescent="0.2">
      <c r="A274" s="136"/>
      <c r="B274" s="136"/>
      <c r="C274" s="137"/>
      <c r="D274" s="136"/>
      <c r="E274" s="136"/>
      <c r="F274" s="136"/>
      <c r="G274" s="136"/>
      <c r="H274" s="136"/>
      <c r="I274" s="136"/>
      <c r="J274" s="136"/>
      <c r="K274" s="136"/>
      <c r="L274" s="136"/>
      <c r="P274" s="13"/>
    </row>
    <row r="275" spans="1:16" x14ac:dyDescent="0.2">
      <c r="A275" s="136"/>
      <c r="B275" s="136"/>
      <c r="C275" s="137"/>
      <c r="D275" s="136"/>
      <c r="E275" s="136"/>
      <c r="F275" s="136"/>
      <c r="G275" s="136"/>
      <c r="H275" s="136"/>
      <c r="I275" s="136"/>
      <c r="J275" s="136"/>
      <c r="K275" s="136"/>
      <c r="L275" s="136"/>
      <c r="P275" s="13"/>
    </row>
    <row r="276" spans="1:16" x14ac:dyDescent="0.2">
      <c r="A276" s="136"/>
      <c r="B276" s="136"/>
      <c r="C276" s="137"/>
      <c r="D276" s="136"/>
      <c r="E276" s="136"/>
      <c r="F276" s="136"/>
      <c r="G276" s="136"/>
      <c r="H276" s="136"/>
      <c r="I276" s="136"/>
      <c r="J276" s="136"/>
      <c r="K276" s="136"/>
      <c r="L276" s="136"/>
      <c r="P276" s="13"/>
    </row>
    <row r="277" spans="1:16" x14ac:dyDescent="0.2">
      <c r="A277" s="136"/>
      <c r="B277" s="136"/>
      <c r="C277" s="137"/>
      <c r="D277" s="136"/>
      <c r="E277" s="136"/>
      <c r="F277" s="136"/>
      <c r="G277" s="136"/>
      <c r="H277" s="136"/>
      <c r="I277" s="136"/>
      <c r="J277" s="136"/>
      <c r="K277" s="136"/>
      <c r="L277" s="136"/>
      <c r="P277" s="13"/>
    </row>
    <row r="278" spans="1:16" x14ac:dyDescent="0.2">
      <c r="A278" s="136"/>
      <c r="B278" s="136"/>
      <c r="C278" s="137"/>
      <c r="D278" s="136"/>
      <c r="E278" s="136"/>
      <c r="F278" s="136"/>
      <c r="G278" s="136"/>
      <c r="H278" s="136"/>
      <c r="I278" s="136"/>
      <c r="J278" s="136"/>
      <c r="K278" s="136"/>
      <c r="L278" s="136"/>
      <c r="P278" s="13"/>
    </row>
    <row r="279" spans="1:16" x14ac:dyDescent="0.2">
      <c r="A279" s="136"/>
      <c r="B279" s="136"/>
      <c r="C279" s="137"/>
      <c r="D279" s="136"/>
      <c r="E279" s="136"/>
      <c r="F279" s="136"/>
      <c r="G279" s="136"/>
      <c r="H279" s="136"/>
      <c r="I279" s="136"/>
      <c r="J279" s="136"/>
      <c r="K279" s="136"/>
      <c r="L279" s="136"/>
      <c r="P279" s="13"/>
    </row>
    <row r="280" spans="1:16" x14ac:dyDescent="0.2">
      <c r="A280" s="136"/>
      <c r="B280" s="136"/>
      <c r="C280" s="137"/>
      <c r="D280" s="136"/>
      <c r="E280" s="136"/>
      <c r="F280" s="136"/>
      <c r="G280" s="136"/>
      <c r="H280" s="136"/>
      <c r="I280" s="136"/>
      <c r="J280" s="136"/>
      <c r="K280" s="136"/>
      <c r="L280" s="136"/>
      <c r="P280" s="13"/>
    </row>
    <row r="281" spans="1:16" x14ac:dyDescent="0.2">
      <c r="A281" s="136"/>
      <c r="B281" s="136"/>
      <c r="C281" s="137"/>
      <c r="D281" s="136"/>
      <c r="E281" s="136"/>
      <c r="F281" s="136"/>
      <c r="G281" s="136"/>
      <c r="H281" s="136"/>
      <c r="I281" s="136"/>
      <c r="J281" s="136"/>
      <c r="K281" s="136"/>
      <c r="L281" s="136"/>
      <c r="P281" s="13"/>
    </row>
    <row r="282" spans="1:16" x14ac:dyDescent="0.2">
      <c r="A282" s="136"/>
      <c r="B282" s="136"/>
      <c r="C282" s="137"/>
      <c r="D282" s="136"/>
      <c r="E282" s="136"/>
      <c r="F282" s="136"/>
      <c r="G282" s="136"/>
      <c r="H282" s="136"/>
      <c r="I282" s="136"/>
      <c r="J282" s="136"/>
      <c r="K282" s="136"/>
      <c r="L282" s="136"/>
      <c r="P282" s="13"/>
    </row>
    <row r="283" spans="1:16" x14ac:dyDescent="0.2">
      <c r="A283" s="136"/>
      <c r="B283" s="136"/>
      <c r="C283" s="137"/>
      <c r="D283" s="136"/>
      <c r="E283" s="136"/>
      <c r="F283" s="136"/>
      <c r="G283" s="136"/>
      <c r="H283" s="136"/>
      <c r="I283" s="136"/>
      <c r="J283" s="136"/>
      <c r="K283" s="136"/>
      <c r="L283" s="136"/>
      <c r="P283" s="13"/>
    </row>
    <row r="284" spans="1:16" x14ac:dyDescent="0.2">
      <c r="A284" s="136"/>
      <c r="B284" s="136"/>
      <c r="C284" s="137"/>
      <c r="D284" s="136"/>
      <c r="E284" s="136"/>
      <c r="F284" s="136"/>
      <c r="G284" s="136"/>
      <c r="H284" s="136"/>
      <c r="I284" s="136"/>
      <c r="J284" s="136"/>
      <c r="K284" s="136"/>
      <c r="L284" s="136"/>
      <c r="P284" s="13"/>
    </row>
    <row r="285" spans="1:16" x14ac:dyDescent="0.2">
      <c r="A285" s="136"/>
      <c r="B285" s="136"/>
      <c r="C285" s="137"/>
      <c r="D285" s="136"/>
      <c r="E285" s="136"/>
      <c r="F285" s="136"/>
      <c r="G285" s="136"/>
      <c r="H285" s="136"/>
      <c r="I285" s="136"/>
      <c r="J285" s="136"/>
      <c r="K285" s="136"/>
      <c r="L285" s="136"/>
      <c r="P285" s="13"/>
    </row>
    <row r="286" spans="1:16" x14ac:dyDescent="0.2">
      <c r="A286" s="136"/>
      <c r="B286" s="136"/>
      <c r="C286" s="137"/>
      <c r="D286" s="136"/>
      <c r="E286" s="136"/>
      <c r="F286" s="136"/>
      <c r="G286" s="136"/>
      <c r="H286" s="136"/>
      <c r="I286" s="136"/>
      <c r="J286" s="136"/>
      <c r="K286" s="136"/>
      <c r="L286" s="136"/>
      <c r="P286" s="13"/>
    </row>
    <row r="287" spans="1:16" x14ac:dyDescent="0.2">
      <c r="A287" s="136"/>
      <c r="B287" s="136"/>
      <c r="C287" s="137"/>
      <c r="D287" s="136"/>
      <c r="E287" s="136"/>
      <c r="F287" s="136"/>
      <c r="G287" s="136"/>
      <c r="H287" s="136"/>
      <c r="I287" s="136"/>
      <c r="J287" s="136"/>
      <c r="K287" s="136"/>
      <c r="L287" s="136"/>
      <c r="P287" s="13"/>
    </row>
    <row r="288" spans="1:16" x14ac:dyDescent="0.2">
      <c r="A288" s="136"/>
      <c r="B288" s="136"/>
      <c r="C288" s="137"/>
      <c r="D288" s="136"/>
      <c r="E288" s="136"/>
      <c r="F288" s="136"/>
      <c r="G288" s="136"/>
      <c r="H288" s="136"/>
      <c r="I288" s="136"/>
      <c r="J288" s="136"/>
      <c r="K288" s="136"/>
      <c r="L288" s="136"/>
      <c r="P288" s="13"/>
    </row>
    <row r="289" spans="1:16" x14ac:dyDescent="0.2">
      <c r="A289" s="136"/>
      <c r="B289" s="136"/>
      <c r="C289" s="137"/>
      <c r="D289" s="136"/>
      <c r="E289" s="136"/>
      <c r="F289" s="136"/>
      <c r="G289" s="136"/>
      <c r="H289" s="136"/>
      <c r="I289" s="136"/>
      <c r="J289" s="136"/>
      <c r="K289" s="136"/>
      <c r="L289" s="136"/>
      <c r="P289" s="13"/>
    </row>
    <row r="290" spans="1:16" x14ac:dyDescent="0.2">
      <c r="A290" s="136"/>
      <c r="B290" s="136"/>
      <c r="C290" s="137"/>
      <c r="D290" s="136"/>
      <c r="E290" s="136"/>
      <c r="F290" s="136"/>
      <c r="G290" s="136"/>
      <c r="H290" s="136"/>
      <c r="I290" s="136"/>
      <c r="J290" s="136"/>
      <c r="K290" s="136"/>
      <c r="L290" s="136"/>
      <c r="P290" s="13"/>
    </row>
    <row r="291" spans="1:16" x14ac:dyDescent="0.2">
      <c r="A291" s="136"/>
      <c r="B291" s="136"/>
      <c r="C291" s="137"/>
      <c r="D291" s="136"/>
      <c r="E291" s="136"/>
      <c r="F291" s="136"/>
      <c r="G291" s="136"/>
      <c r="H291" s="136"/>
      <c r="I291" s="136"/>
      <c r="J291" s="136"/>
      <c r="K291" s="136"/>
      <c r="L291" s="136"/>
      <c r="P291" s="13"/>
    </row>
    <row r="292" spans="1:16" x14ac:dyDescent="0.2">
      <c r="A292" s="136"/>
      <c r="B292" s="136"/>
      <c r="C292" s="137"/>
      <c r="D292" s="136"/>
      <c r="E292" s="136"/>
      <c r="F292" s="136"/>
      <c r="G292" s="136"/>
      <c r="H292" s="136"/>
      <c r="I292" s="136"/>
      <c r="J292" s="136"/>
      <c r="K292" s="136"/>
      <c r="L292" s="136"/>
      <c r="P292" s="13"/>
    </row>
    <row r="293" spans="1:16" x14ac:dyDescent="0.2">
      <c r="A293" s="136"/>
      <c r="B293" s="136"/>
      <c r="C293" s="137"/>
      <c r="D293" s="136"/>
      <c r="E293" s="136"/>
      <c r="F293" s="136"/>
      <c r="G293" s="136"/>
      <c r="H293" s="136"/>
      <c r="I293" s="136"/>
      <c r="J293" s="136"/>
      <c r="K293" s="136"/>
      <c r="L293" s="136"/>
      <c r="P293" s="13"/>
    </row>
    <row r="294" spans="1:16" x14ac:dyDescent="0.2">
      <c r="A294" s="136"/>
      <c r="B294" s="136"/>
      <c r="C294" s="137"/>
      <c r="D294" s="136"/>
      <c r="E294" s="136"/>
      <c r="F294" s="136"/>
      <c r="G294" s="136"/>
      <c r="H294" s="136"/>
      <c r="I294" s="136"/>
      <c r="J294" s="136"/>
      <c r="K294" s="136"/>
      <c r="L294" s="136"/>
      <c r="P294" s="13"/>
    </row>
    <row r="295" spans="1:16" x14ac:dyDescent="0.2">
      <c r="A295" s="136"/>
      <c r="B295" s="136"/>
      <c r="C295" s="137"/>
      <c r="D295" s="136"/>
      <c r="E295" s="136"/>
      <c r="F295" s="136"/>
      <c r="G295" s="136"/>
      <c r="H295" s="136"/>
      <c r="I295" s="136"/>
      <c r="J295" s="136"/>
      <c r="K295" s="136"/>
      <c r="L295" s="136"/>
      <c r="P295" s="13"/>
    </row>
    <row r="296" spans="1:16" x14ac:dyDescent="0.2">
      <c r="A296" s="136"/>
      <c r="B296" s="136"/>
      <c r="C296" s="137"/>
      <c r="D296" s="136"/>
      <c r="E296" s="136"/>
      <c r="F296" s="136"/>
      <c r="G296" s="136"/>
      <c r="H296" s="136"/>
      <c r="I296" s="136"/>
      <c r="J296" s="136"/>
      <c r="K296" s="136"/>
      <c r="L296" s="136"/>
      <c r="P296" s="13"/>
    </row>
    <row r="297" spans="1:16" x14ac:dyDescent="0.2">
      <c r="A297" s="136"/>
      <c r="B297" s="136"/>
      <c r="C297" s="137"/>
      <c r="D297" s="136"/>
      <c r="E297" s="136"/>
      <c r="F297" s="136"/>
      <c r="G297" s="136"/>
      <c r="H297" s="136"/>
      <c r="I297" s="136"/>
      <c r="J297" s="136"/>
      <c r="K297" s="136"/>
      <c r="L297" s="136"/>
      <c r="P297" s="13"/>
    </row>
    <row r="298" spans="1:16" x14ac:dyDescent="0.2">
      <c r="A298" s="136"/>
      <c r="B298" s="136"/>
      <c r="C298" s="137"/>
      <c r="D298" s="136"/>
      <c r="E298" s="136"/>
      <c r="F298" s="136"/>
      <c r="G298" s="136"/>
      <c r="H298" s="136"/>
      <c r="I298" s="136"/>
      <c r="J298" s="136"/>
      <c r="K298" s="136"/>
      <c r="L298" s="136"/>
      <c r="P298" s="13"/>
    </row>
    <row r="299" spans="1:16" x14ac:dyDescent="0.2">
      <c r="A299" s="136"/>
      <c r="B299" s="136"/>
      <c r="C299" s="137"/>
      <c r="D299" s="136"/>
      <c r="E299" s="136"/>
      <c r="F299" s="136"/>
      <c r="G299" s="136"/>
      <c r="H299" s="136"/>
      <c r="I299" s="136"/>
      <c r="J299" s="136"/>
      <c r="K299" s="136"/>
      <c r="L299" s="136"/>
      <c r="P299" s="13"/>
    </row>
    <row r="300" spans="1:16" x14ac:dyDescent="0.2">
      <c r="A300" s="136"/>
      <c r="B300" s="136"/>
      <c r="C300" s="137"/>
      <c r="D300" s="136"/>
      <c r="E300" s="136"/>
      <c r="F300" s="136"/>
      <c r="G300" s="136"/>
      <c r="H300" s="136"/>
      <c r="I300" s="136"/>
      <c r="J300" s="136"/>
      <c r="K300" s="136"/>
      <c r="L300" s="136"/>
      <c r="P300" s="13"/>
    </row>
    <row r="301" spans="1:16" x14ac:dyDescent="0.2">
      <c r="A301" s="136"/>
      <c r="B301" s="136"/>
      <c r="C301" s="137"/>
      <c r="D301" s="136"/>
      <c r="E301" s="136"/>
      <c r="F301" s="136"/>
      <c r="G301" s="136"/>
      <c r="H301" s="136"/>
      <c r="I301" s="136"/>
      <c r="J301" s="136"/>
      <c r="K301" s="136"/>
      <c r="L301" s="136"/>
      <c r="P301" s="13"/>
    </row>
    <row r="302" spans="1:16" x14ac:dyDescent="0.2">
      <c r="A302" s="136"/>
      <c r="B302" s="136"/>
      <c r="C302" s="137"/>
      <c r="D302" s="136"/>
      <c r="E302" s="136"/>
      <c r="F302" s="136"/>
      <c r="G302" s="136"/>
      <c r="H302" s="136"/>
      <c r="I302" s="136"/>
      <c r="J302" s="136"/>
      <c r="K302" s="136"/>
      <c r="L302" s="136"/>
      <c r="P302" s="13"/>
    </row>
    <row r="303" spans="1:16" x14ac:dyDescent="0.2">
      <c r="A303" s="136"/>
      <c r="B303" s="136"/>
      <c r="C303" s="137"/>
      <c r="D303" s="136"/>
      <c r="E303" s="136"/>
      <c r="F303" s="136"/>
      <c r="G303" s="136"/>
      <c r="H303" s="136"/>
      <c r="I303" s="136"/>
      <c r="J303" s="136"/>
      <c r="K303" s="136"/>
      <c r="L303" s="136"/>
      <c r="P303" s="13"/>
    </row>
    <row r="304" spans="1:16" x14ac:dyDescent="0.2">
      <c r="A304" s="136"/>
      <c r="B304" s="136"/>
      <c r="C304" s="137"/>
      <c r="D304" s="136"/>
      <c r="E304" s="136"/>
      <c r="F304" s="136"/>
      <c r="G304" s="136"/>
      <c r="H304" s="136"/>
      <c r="I304" s="136"/>
      <c r="J304" s="136"/>
      <c r="K304" s="136"/>
      <c r="L304" s="136"/>
      <c r="P304" s="13"/>
    </row>
    <row r="305" spans="1:16" x14ac:dyDescent="0.2">
      <c r="A305" s="136"/>
      <c r="B305" s="136"/>
      <c r="C305" s="137"/>
      <c r="D305" s="136"/>
      <c r="E305" s="136"/>
      <c r="F305" s="136"/>
      <c r="G305" s="136"/>
      <c r="H305" s="136"/>
      <c r="I305" s="136"/>
      <c r="J305" s="136"/>
      <c r="K305" s="136"/>
      <c r="L305" s="136"/>
      <c r="P305" s="13"/>
    </row>
    <row r="306" spans="1:16" x14ac:dyDescent="0.2">
      <c r="A306" s="136"/>
      <c r="B306" s="136"/>
      <c r="C306" s="137"/>
      <c r="D306" s="136"/>
      <c r="E306" s="136"/>
      <c r="F306" s="136"/>
      <c r="G306" s="136"/>
      <c r="H306" s="136"/>
      <c r="I306" s="136"/>
      <c r="J306" s="136"/>
      <c r="K306" s="136"/>
      <c r="L306" s="136"/>
      <c r="P306" s="13"/>
    </row>
    <row r="307" spans="1:16" x14ac:dyDescent="0.2">
      <c r="A307" s="136"/>
      <c r="B307" s="136"/>
      <c r="C307" s="137"/>
      <c r="D307" s="136"/>
      <c r="E307" s="136"/>
      <c r="F307" s="136"/>
      <c r="G307" s="136"/>
      <c r="H307" s="136"/>
      <c r="I307" s="136"/>
      <c r="J307" s="136"/>
      <c r="K307" s="136"/>
      <c r="L307" s="136"/>
      <c r="P307" s="13"/>
    </row>
    <row r="308" spans="1:16" x14ac:dyDescent="0.2">
      <c r="A308" s="136"/>
      <c r="B308" s="136"/>
      <c r="C308" s="137"/>
      <c r="D308" s="136"/>
      <c r="E308" s="136"/>
      <c r="F308" s="136"/>
      <c r="G308" s="136"/>
      <c r="H308" s="136"/>
      <c r="I308" s="136"/>
      <c r="J308" s="136"/>
      <c r="K308" s="136"/>
      <c r="L308" s="136"/>
      <c r="P308" s="13"/>
    </row>
    <row r="309" spans="1:16" x14ac:dyDescent="0.2">
      <c r="A309" s="136"/>
      <c r="B309" s="136"/>
      <c r="C309" s="137"/>
      <c r="D309" s="136"/>
      <c r="E309" s="136"/>
      <c r="F309" s="136"/>
      <c r="G309" s="136"/>
      <c r="H309" s="136"/>
      <c r="I309" s="136"/>
      <c r="J309" s="136"/>
      <c r="K309" s="136"/>
      <c r="L309" s="136"/>
      <c r="P309" s="13"/>
    </row>
    <row r="310" spans="1:16" x14ac:dyDescent="0.2">
      <c r="A310" s="136"/>
      <c r="B310" s="136"/>
      <c r="C310" s="137"/>
      <c r="D310" s="136"/>
      <c r="E310" s="136"/>
      <c r="F310" s="136"/>
      <c r="G310" s="136"/>
      <c r="H310" s="136"/>
      <c r="I310" s="136"/>
      <c r="J310" s="136"/>
      <c r="K310" s="136"/>
      <c r="L310" s="136"/>
      <c r="P310" s="13"/>
    </row>
    <row r="311" spans="1:16" x14ac:dyDescent="0.2">
      <c r="A311" s="136"/>
      <c r="B311" s="136"/>
      <c r="C311" s="137"/>
      <c r="D311" s="136"/>
      <c r="E311" s="136"/>
      <c r="F311" s="136"/>
      <c r="G311" s="136"/>
      <c r="H311" s="136"/>
      <c r="I311" s="136"/>
      <c r="J311" s="136"/>
      <c r="K311" s="136"/>
      <c r="L311" s="136"/>
      <c r="P311" s="13"/>
    </row>
    <row r="312" spans="1:16" x14ac:dyDescent="0.2">
      <c r="A312" s="136"/>
      <c r="B312" s="136"/>
      <c r="C312" s="137"/>
      <c r="D312" s="136"/>
      <c r="E312" s="136"/>
      <c r="F312" s="136"/>
      <c r="G312" s="136"/>
      <c r="H312" s="136"/>
      <c r="I312" s="136"/>
      <c r="J312" s="136"/>
      <c r="K312" s="136"/>
      <c r="L312" s="136"/>
      <c r="P312" s="13"/>
    </row>
    <row r="313" spans="1:16" x14ac:dyDescent="0.2">
      <c r="A313" s="136"/>
      <c r="B313" s="136"/>
      <c r="C313" s="137"/>
      <c r="D313" s="136"/>
      <c r="E313" s="136"/>
      <c r="F313" s="136"/>
      <c r="G313" s="136"/>
      <c r="H313" s="136"/>
      <c r="I313" s="136"/>
      <c r="J313" s="136"/>
      <c r="K313" s="136"/>
      <c r="L313" s="136"/>
      <c r="P313" s="13"/>
    </row>
    <row r="314" spans="1:16" x14ac:dyDescent="0.2">
      <c r="A314" s="136"/>
      <c r="B314" s="136"/>
      <c r="C314" s="137"/>
      <c r="D314" s="136"/>
      <c r="E314" s="136"/>
      <c r="F314" s="136"/>
      <c r="G314" s="136"/>
      <c r="H314" s="136"/>
      <c r="I314" s="136"/>
      <c r="J314" s="136"/>
      <c r="K314" s="136"/>
      <c r="L314" s="136"/>
      <c r="P314" s="13"/>
    </row>
    <row r="315" spans="1:16" x14ac:dyDescent="0.2">
      <c r="A315" s="136"/>
      <c r="B315" s="136"/>
      <c r="C315" s="137"/>
      <c r="D315" s="136"/>
      <c r="E315" s="136"/>
      <c r="F315" s="136"/>
      <c r="G315" s="136"/>
      <c r="H315" s="136"/>
      <c r="I315" s="136"/>
      <c r="J315" s="136"/>
      <c r="K315" s="136"/>
      <c r="L315" s="136"/>
      <c r="P315" s="13"/>
    </row>
    <row r="316" spans="1:16" x14ac:dyDescent="0.2">
      <c r="A316" s="136"/>
      <c r="B316" s="136"/>
      <c r="C316" s="137"/>
      <c r="D316" s="136"/>
      <c r="E316" s="136"/>
      <c r="F316" s="136"/>
      <c r="G316" s="136"/>
      <c r="H316" s="136"/>
      <c r="I316" s="136"/>
      <c r="J316" s="136"/>
      <c r="K316" s="136"/>
      <c r="L316" s="136"/>
      <c r="P316" s="13"/>
    </row>
    <row r="317" spans="1:16" x14ac:dyDescent="0.2">
      <c r="A317" s="136"/>
      <c r="B317" s="136"/>
      <c r="C317" s="137"/>
      <c r="D317" s="136"/>
      <c r="E317" s="136"/>
      <c r="F317" s="136"/>
      <c r="G317" s="136"/>
      <c r="H317" s="136"/>
      <c r="I317" s="136"/>
      <c r="J317" s="136"/>
      <c r="K317" s="136"/>
      <c r="L317" s="136"/>
      <c r="P317" s="13"/>
    </row>
    <row r="318" spans="1:16" x14ac:dyDescent="0.2">
      <c r="A318" s="136"/>
      <c r="B318" s="136"/>
      <c r="C318" s="137"/>
      <c r="D318" s="136"/>
      <c r="E318" s="136"/>
      <c r="F318" s="136"/>
      <c r="G318" s="136"/>
      <c r="H318" s="136"/>
      <c r="I318" s="136"/>
      <c r="J318" s="136"/>
      <c r="K318" s="136"/>
      <c r="L318" s="136"/>
      <c r="P318" s="13"/>
    </row>
    <row r="319" spans="1:16" x14ac:dyDescent="0.2">
      <c r="A319" s="136"/>
      <c r="B319" s="136"/>
      <c r="C319" s="137"/>
      <c r="D319" s="136"/>
      <c r="E319" s="136"/>
      <c r="F319" s="136"/>
      <c r="G319" s="136"/>
      <c r="H319" s="136"/>
      <c r="I319" s="136"/>
      <c r="J319" s="136"/>
      <c r="K319" s="136"/>
      <c r="L319" s="136"/>
      <c r="P319" s="13"/>
    </row>
    <row r="320" spans="1:16" x14ac:dyDescent="0.2">
      <c r="A320" s="136"/>
      <c r="B320" s="136"/>
      <c r="C320" s="137"/>
      <c r="D320" s="136"/>
      <c r="E320" s="136"/>
      <c r="F320" s="136"/>
      <c r="G320" s="136"/>
      <c r="H320" s="136"/>
      <c r="I320" s="136"/>
      <c r="J320" s="136"/>
      <c r="K320" s="136"/>
      <c r="L320" s="136"/>
      <c r="P320" s="13"/>
    </row>
    <row r="321" spans="1:16" x14ac:dyDescent="0.2">
      <c r="A321" s="136"/>
      <c r="B321" s="136"/>
      <c r="C321" s="137"/>
      <c r="D321" s="136"/>
      <c r="E321" s="136"/>
      <c r="F321" s="136"/>
      <c r="G321" s="136"/>
      <c r="H321" s="136"/>
      <c r="I321" s="136"/>
      <c r="J321" s="136"/>
      <c r="K321" s="136"/>
      <c r="L321" s="136"/>
      <c r="P321" s="13"/>
    </row>
    <row r="322" spans="1:16" x14ac:dyDescent="0.2">
      <c r="A322" s="136"/>
      <c r="B322" s="136"/>
      <c r="C322" s="137"/>
      <c r="D322" s="136"/>
      <c r="E322" s="136"/>
      <c r="F322" s="136"/>
      <c r="G322" s="136"/>
      <c r="H322" s="136"/>
      <c r="I322" s="136"/>
      <c r="J322" s="136"/>
      <c r="K322" s="136"/>
      <c r="L322" s="136"/>
      <c r="P322" s="13"/>
    </row>
    <row r="323" spans="1:16" x14ac:dyDescent="0.2">
      <c r="A323" s="136"/>
      <c r="B323" s="136"/>
      <c r="C323" s="137"/>
      <c r="D323" s="136"/>
      <c r="E323" s="136"/>
      <c r="F323" s="136"/>
      <c r="G323" s="136"/>
      <c r="H323" s="136"/>
      <c r="I323" s="136"/>
      <c r="J323" s="136"/>
      <c r="K323" s="136"/>
      <c r="L323" s="136"/>
      <c r="P323" s="13"/>
    </row>
    <row r="324" spans="1:16" x14ac:dyDescent="0.2">
      <c r="A324" s="136"/>
      <c r="B324" s="136"/>
      <c r="C324" s="137"/>
      <c r="D324" s="136"/>
      <c r="E324" s="136"/>
      <c r="F324" s="136"/>
      <c r="G324" s="136"/>
      <c r="H324" s="136"/>
      <c r="I324" s="136"/>
      <c r="J324" s="136"/>
      <c r="K324" s="136"/>
      <c r="L324" s="136"/>
      <c r="P324" s="13"/>
    </row>
    <row r="325" spans="1:16" x14ac:dyDescent="0.2">
      <c r="A325" s="136"/>
      <c r="B325" s="136"/>
      <c r="C325" s="137"/>
      <c r="D325" s="136"/>
      <c r="E325" s="136"/>
      <c r="F325" s="136"/>
      <c r="G325" s="136"/>
      <c r="H325" s="136"/>
      <c r="I325" s="136"/>
      <c r="J325" s="136"/>
      <c r="K325" s="136"/>
      <c r="L325" s="136"/>
      <c r="P325" s="13"/>
    </row>
    <row r="326" spans="1:16" x14ac:dyDescent="0.2">
      <c r="A326" s="136"/>
      <c r="B326" s="136"/>
      <c r="C326" s="137"/>
      <c r="D326" s="136"/>
      <c r="E326" s="136"/>
      <c r="F326" s="136"/>
      <c r="G326" s="136"/>
      <c r="H326" s="136"/>
      <c r="I326" s="136"/>
      <c r="J326" s="136"/>
      <c r="K326" s="136"/>
      <c r="L326" s="136"/>
      <c r="P326" s="13"/>
    </row>
    <row r="327" spans="1:16" x14ac:dyDescent="0.2">
      <c r="A327" s="136"/>
      <c r="B327" s="136"/>
      <c r="C327" s="137"/>
      <c r="D327" s="136"/>
      <c r="E327" s="136"/>
      <c r="F327" s="136"/>
      <c r="G327" s="136"/>
      <c r="H327" s="136"/>
      <c r="I327" s="136"/>
      <c r="J327" s="136"/>
      <c r="K327" s="136"/>
      <c r="L327" s="136"/>
      <c r="P327" s="13"/>
    </row>
    <row r="328" spans="1:16" x14ac:dyDescent="0.2">
      <c r="A328" s="136"/>
      <c r="B328" s="136"/>
      <c r="C328" s="137"/>
      <c r="D328" s="136"/>
      <c r="E328" s="136"/>
      <c r="F328" s="136"/>
      <c r="G328" s="136"/>
      <c r="H328" s="136"/>
      <c r="I328" s="136"/>
      <c r="J328" s="136"/>
      <c r="K328" s="136"/>
      <c r="L328" s="136"/>
      <c r="P328" s="13"/>
    </row>
    <row r="329" spans="1:16" x14ac:dyDescent="0.2">
      <c r="A329" s="136"/>
      <c r="B329" s="136"/>
      <c r="C329" s="137"/>
      <c r="D329" s="136"/>
      <c r="E329" s="136"/>
      <c r="F329" s="136"/>
      <c r="G329" s="136"/>
      <c r="H329" s="136"/>
      <c r="I329" s="136"/>
      <c r="J329" s="136"/>
      <c r="K329" s="136"/>
      <c r="L329" s="136"/>
      <c r="P329" s="13"/>
    </row>
    <row r="330" spans="1:16" x14ac:dyDescent="0.2">
      <c r="A330" s="136"/>
      <c r="B330" s="136"/>
      <c r="C330" s="137"/>
      <c r="D330" s="136"/>
      <c r="E330" s="136"/>
      <c r="F330" s="136"/>
      <c r="G330" s="136"/>
      <c r="H330" s="136"/>
      <c r="I330" s="136"/>
      <c r="J330" s="136"/>
      <c r="K330" s="136"/>
      <c r="L330" s="136"/>
      <c r="P330" s="13"/>
    </row>
    <row r="331" spans="1:16" x14ac:dyDescent="0.2">
      <c r="A331" s="136"/>
      <c r="B331" s="136"/>
      <c r="C331" s="137"/>
      <c r="D331" s="136"/>
      <c r="E331" s="136"/>
      <c r="F331" s="136"/>
      <c r="G331" s="136"/>
      <c r="H331" s="136"/>
      <c r="I331" s="136"/>
      <c r="J331" s="136"/>
      <c r="K331" s="136"/>
      <c r="L331" s="136"/>
      <c r="P331" s="13"/>
    </row>
    <row r="332" spans="1:16" x14ac:dyDescent="0.2">
      <c r="A332" s="136"/>
      <c r="B332" s="136"/>
      <c r="C332" s="137"/>
      <c r="D332" s="136"/>
      <c r="E332" s="136"/>
      <c r="F332" s="136"/>
      <c r="G332" s="136"/>
      <c r="H332" s="136"/>
      <c r="I332" s="136"/>
      <c r="J332" s="136"/>
      <c r="K332" s="136"/>
      <c r="L332" s="136"/>
      <c r="P332" s="13"/>
    </row>
    <row r="333" spans="1:16" x14ac:dyDescent="0.2">
      <c r="A333" s="136"/>
      <c r="B333" s="136"/>
      <c r="C333" s="137"/>
      <c r="D333" s="136"/>
      <c r="E333" s="136"/>
      <c r="F333" s="136"/>
      <c r="G333" s="136"/>
      <c r="H333" s="136"/>
      <c r="I333" s="136"/>
      <c r="J333" s="136"/>
      <c r="K333" s="136"/>
      <c r="L333" s="136"/>
      <c r="P333" s="13"/>
    </row>
    <row r="334" spans="1:16" x14ac:dyDescent="0.2">
      <c r="A334" s="136"/>
      <c r="B334" s="136"/>
      <c r="C334" s="137"/>
      <c r="D334" s="136"/>
      <c r="E334" s="136"/>
      <c r="F334" s="136"/>
      <c r="G334" s="136"/>
      <c r="H334" s="136"/>
      <c r="I334" s="136"/>
      <c r="J334" s="136"/>
      <c r="K334" s="136"/>
      <c r="L334" s="136"/>
      <c r="P334" s="13"/>
    </row>
    <row r="335" spans="1:16" x14ac:dyDescent="0.2">
      <c r="A335" s="136"/>
      <c r="B335" s="136"/>
      <c r="C335" s="137"/>
      <c r="D335" s="136"/>
      <c r="E335" s="136"/>
      <c r="F335" s="136"/>
      <c r="G335" s="136"/>
      <c r="H335" s="136"/>
      <c r="I335" s="136"/>
      <c r="J335" s="136"/>
      <c r="K335" s="136"/>
      <c r="L335" s="136"/>
      <c r="P335" s="13"/>
    </row>
    <row r="336" spans="1:16" x14ac:dyDescent="0.2">
      <c r="A336" s="136"/>
      <c r="B336" s="136"/>
      <c r="C336" s="137"/>
      <c r="D336" s="136"/>
      <c r="E336" s="136"/>
      <c r="F336" s="136"/>
      <c r="G336" s="136"/>
      <c r="H336" s="136"/>
      <c r="I336" s="136"/>
      <c r="J336" s="136"/>
      <c r="K336" s="136"/>
      <c r="L336" s="136"/>
      <c r="P336" s="13"/>
    </row>
    <row r="337" spans="1:16" x14ac:dyDescent="0.2">
      <c r="A337" s="136"/>
      <c r="B337" s="136"/>
      <c r="C337" s="137"/>
      <c r="D337" s="136"/>
      <c r="E337" s="136"/>
      <c r="F337" s="136"/>
      <c r="G337" s="136"/>
      <c r="H337" s="136"/>
      <c r="I337" s="136"/>
      <c r="J337" s="136"/>
      <c r="K337" s="136"/>
      <c r="L337" s="136"/>
      <c r="P337" s="13"/>
    </row>
    <row r="338" spans="1:16" x14ac:dyDescent="0.2">
      <c r="A338" s="136"/>
      <c r="B338" s="136"/>
      <c r="C338" s="137"/>
      <c r="D338" s="136"/>
      <c r="E338" s="136"/>
      <c r="F338" s="136"/>
      <c r="G338" s="136"/>
      <c r="H338" s="136"/>
      <c r="I338" s="136"/>
      <c r="J338" s="136"/>
      <c r="K338" s="136"/>
      <c r="L338" s="136"/>
      <c r="P338" s="13"/>
    </row>
    <row r="339" spans="1:16" x14ac:dyDescent="0.2">
      <c r="A339" s="136"/>
      <c r="B339" s="136"/>
      <c r="C339" s="137"/>
      <c r="D339" s="136"/>
      <c r="E339" s="136"/>
      <c r="F339" s="136"/>
      <c r="G339" s="136"/>
      <c r="H339" s="136"/>
      <c r="I339" s="136"/>
      <c r="J339" s="136"/>
      <c r="K339" s="136"/>
      <c r="L339" s="136"/>
      <c r="P339" s="13"/>
    </row>
    <row r="340" spans="1:16" x14ac:dyDescent="0.2">
      <c r="A340" s="136"/>
      <c r="B340" s="136"/>
      <c r="C340" s="137"/>
      <c r="D340" s="136"/>
      <c r="E340" s="136"/>
      <c r="F340" s="136"/>
      <c r="G340" s="136"/>
      <c r="H340" s="136"/>
      <c r="I340" s="136"/>
      <c r="J340" s="136"/>
      <c r="K340" s="136"/>
      <c r="L340" s="136"/>
      <c r="P340" s="13"/>
    </row>
    <row r="341" spans="1:16" x14ac:dyDescent="0.2">
      <c r="A341" s="136"/>
      <c r="B341" s="136"/>
      <c r="C341" s="137"/>
      <c r="D341" s="136"/>
      <c r="E341" s="136"/>
      <c r="F341" s="136"/>
      <c r="G341" s="136"/>
      <c r="H341" s="136"/>
      <c r="I341" s="136"/>
      <c r="J341" s="136"/>
      <c r="K341" s="136"/>
      <c r="L341" s="136"/>
      <c r="P341" s="13"/>
    </row>
    <row r="342" spans="1:16" x14ac:dyDescent="0.2">
      <c r="A342" s="136"/>
      <c r="B342" s="136"/>
      <c r="C342" s="137"/>
      <c r="D342" s="136"/>
      <c r="E342" s="136"/>
      <c r="F342" s="136"/>
      <c r="G342" s="136"/>
      <c r="H342" s="136"/>
      <c r="I342" s="136"/>
      <c r="J342" s="136"/>
      <c r="K342" s="136"/>
      <c r="L342" s="136"/>
      <c r="P342" s="13"/>
    </row>
    <row r="343" spans="1:16" x14ac:dyDescent="0.2">
      <c r="A343" s="136"/>
      <c r="B343" s="136"/>
      <c r="C343" s="137"/>
      <c r="D343" s="136"/>
      <c r="E343" s="136"/>
      <c r="F343" s="136"/>
      <c r="G343" s="136"/>
      <c r="H343" s="136"/>
      <c r="I343" s="136"/>
      <c r="J343" s="136"/>
      <c r="K343" s="136"/>
      <c r="L343" s="136"/>
      <c r="P343" s="13"/>
    </row>
    <row r="344" spans="1:16" x14ac:dyDescent="0.2">
      <c r="A344" s="136"/>
      <c r="B344" s="136"/>
      <c r="C344" s="137"/>
      <c r="D344" s="136"/>
      <c r="E344" s="136"/>
      <c r="F344" s="136"/>
      <c r="G344" s="136"/>
      <c r="H344" s="136"/>
      <c r="I344" s="136"/>
      <c r="J344" s="136"/>
      <c r="K344" s="136"/>
      <c r="L344" s="136"/>
      <c r="P344" s="13"/>
    </row>
    <row r="345" spans="1:16" x14ac:dyDescent="0.2">
      <c r="A345" s="136"/>
      <c r="B345" s="136"/>
      <c r="C345" s="137"/>
      <c r="D345" s="136"/>
      <c r="E345" s="136"/>
      <c r="F345" s="136"/>
      <c r="G345" s="136"/>
      <c r="H345" s="136"/>
      <c r="I345" s="136"/>
      <c r="J345" s="136"/>
      <c r="K345" s="136"/>
      <c r="L345" s="136"/>
      <c r="P345" s="13"/>
    </row>
    <row r="346" spans="1:16" x14ac:dyDescent="0.2">
      <c r="A346" s="136"/>
      <c r="B346" s="136"/>
      <c r="C346" s="137"/>
      <c r="D346" s="136"/>
      <c r="E346" s="136"/>
      <c r="F346" s="136"/>
      <c r="G346" s="136"/>
      <c r="H346" s="136"/>
      <c r="I346" s="136"/>
      <c r="J346" s="136"/>
      <c r="K346" s="136"/>
      <c r="L346" s="136"/>
      <c r="P346" s="13"/>
    </row>
    <row r="347" spans="1:16" x14ac:dyDescent="0.2">
      <c r="A347" s="136"/>
      <c r="B347" s="136"/>
      <c r="C347" s="137"/>
      <c r="D347" s="136"/>
      <c r="E347" s="136"/>
      <c r="F347" s="136"/>
      <c r="G347" s="136"/>
      <c r="H347" s="136"/>
      <c r="I347" s="136"/>
      <c r="J347" s="136"/>
      <c r="K347" s="136"/>
      <c r="L347" s="136"/>
      <c r="P347" s="13"/>
    </row>
    <row r="348" spans="1:16" x14ac:dyDescent="0.2">
      <c r="A348" s="136"/>
      <c r="B348" s="136"/>
      <c r="C348" s="137"/>
      <c r="D348" s="136"/>
      <c r="E348" s="136"/>
      <c r="F348" s="136"/>
      <c r="G348" s="136"/>
      <c r="H348" s="136"/>
      <c r="I348" s="136"/>
      <c r="J348" s="136"/>
      <c r="K348" s="136"/>
      <c r="L348" s="136"/>
      <c r="P348" s="13"/>
    </row>
    <row r="349" spans="1:16" x14ac:dyDescent="0.2">
      <c r="A349" s="136"/>
      <c r="B349" s="136"/>
      <c r="C349" s="137"/>
      <c r="D349" s="136"/>
      <c r="E349" s="136"/>
      <c r="F349" s="136"/>
      <c r="G349" s="136"/>
      <c r="H349" s="136"/>
      <c r="I349" s="136"/>
      <c r="J349" s="136"/>
      <c r="K349" s="136"/>
      <c r="L349" s="136"/>
      <c r="P349" s="13"/>
    </row>
    <row r="350" spans="1:16" x14ac:dyDescent="0.2">
      <c r="A350" s="136"/>
      <c r="B350" s="136"/>
      <c r="C350" s="137"/>
      <c r="D350" s="136"/>
      <c r="E350" s="136"/>
      <c r="F350" s="136"/>
      <c r="G350" s="136"/>
      <c r="H350" s="136"/>
      <c r="I350" s="136"/>
      <c r="J350" s="136"/>
      <c r="K350" s="136"/>
      <c r="L350" s="136"/>
      <c r="P350" s="13"/>
    </row>
    <row r="351" spans="1:16" x14ac:dyDescent="0.2">
      <c r="A351" s="136"/>
      <c r="B351" s="136"/>
      <c r="C351" s="137"/>
      <c r="D351" s="136"/>
      <c r="E351" s="136"/>
      <c r="F351" s="136"/>
      <c r="G351" s="136"/>
      <c r="H351" s="136"/>
      <c r="I351" s="136"/>
      <c r="J351" s="136"/>
      <c r="K351" s="136"/>
      <c r="L351" s="136"/>
      <c r="P351" s="13"/>
    </row>
    <row r="352" spans="1:16" x14ac:dyDescent="0.2">
      <c r="A352" s="1"/>
      <c r="B352" s="1"/>
      <c r="C352" s="17"/>
      <c r="D352" s="1"/>
      <c r="E352" s="1"/>
      <c r="F352" s="1"/>
      <c r="G352" s="1"/>
      <c r="H352" s="1"/>
      <c r="I352" s="1"/>
      <c r="J352" s="1"/>
      <c r="K352" s="1"/>
      <c r="L352" s="1"/>
    </row>
    <row r="353" spans="1:12" x14ac:dyDescent="0.2">
      <c r="A353" s="1"/>
      <c r="B353" s="1"/>
      <c r="C353" s="17"/>
      <c r="D353" s="1"/>
      <c r="E353" s="1"/>
      <c r="F353" s="1"/>
      <c r="G353" s="1"/>
      <c r="H353" s="1"/>
      <c r="I353" s="1"/>
      <c r="J353" s="1"/>
      <c r="K353" s="1"/>
      <c r="L353" s="1"/>
    </row>
    <row r="354" spans="1:12" x14ac:dyDescent="0.2">
      <c r="A354" s="1"/>
      <c r="B354" s="1"/>
      <c r="C354" s="17"/>
      <c r="D354" s="1"/>
      <c r="E354" s="1"/>
      <c r="F354" s="1"/>
      <c r="G354" s="1"/>
      <c r="H354" s="1"/>
      <c r="I354" s="1"/>
      <c r="J354" s="1"/>
      <c r="K354" s="1"/>
      <c r="L354" s="1"/>
    </row>
    <row r="355" spans="1:12" x14ac:dyDescent="0.2">
      <c r="A355" s="1"/>
      <c r="B355" s="1"/>
      <c r="C355" s="17"/>
      <c r="D355" s="1"/>
      <c r="E355" s="1"/>
      <c r="F355" s="1"/>
      <c r="G355" s="1"/>
      <c r="H355" s="1"/>
      <c r="I355" s="1"/>
      <c r="J355" s="1"/>
      <c r="K355" s="1"/>
      <c r="L355" s="1"/>
    </row>
    <row r="356" spans="1:12" x14ac:dyDescent="0.2">
      <c r="A356" s="1"/>
      <c r="B356" s="1"/>
      <c r="C356" s="17"/>
      <c r="D356" s="1"/>
      <c r="E356" s="1"/>
      <c r="F356" s="1"/>
      <c r="G356" s="1"/>
      <c r="H356" s="1"/>
      <c r="I356" s="1"/>
      <c r="J356" s="1"/>
      <c r="K356" s="1"/>
      <c r="L356" s="1"/>
    </row>
    <row r="357" spans="1:12" x14ac:dyDescent="0.2">
      <c r="A357" s="1"/>
      <c r="B357" s="1"/>
      <c r="C357" s="17"/>
      <c r="D357" s="1"/>
      <c r="E357" s="1"/>
      <c r="F357" s="1"/>
      <c r="G357" s="1"/>
      <c r="H357" s="1"/>
      <c r="I357" s="1"/>
      <c r="J357" s="1"/>
      <c r="K357" s="1"/>
      <c r="L357" s="1"/>
    </row>
    <row r="358" spans="1:12" x14ac:dyDescent="0.2">
      <c r="A358" s="1"/>
      <c r="B358" s="1"/>
      <c r="C358" s="17"/>
      <c r="D358" s="1"/>
      <c r="E358" s="1"/>
      <c r="F358" s="1"/>
      <c r="G358" s="1"/>
      <c r="H358" s="1"/>
      <c r="I358" s="1"/>
      <c r="J358" s="1"/>
      <c r="K358" s="1"/>
      <c r="L358" s="1"/>
    </row>
    <row r="359" spans="1:12" x14ac:dyDescent="0.2">
      <c r="A359" s="1"/>
      <c r="B359" s="1"/>
      <c r="C359" s="17"/>
      <c r="D359" s="1"/>
      <c r="E359" s="1"/>
      <c r="F359" s="1"/>
      <c r="G359" s="1"/>
      <c r="H359" s="1"/>
      <c r="I359" s="1"/>
      <c r="J359" s="1"/>
      <c r="K359" s="1"/>
      <c r="L359" s="1"/>
    </row>
    <row r="360" spans="1:12" x14ac:dyDescent="0.2">
      <c r="A360" s="1"/>
      <c r="B360" s="1"/>
      <c r="C360" s="17"/>
      <c r="D360" s="1"/>
      <c r="E360" s="1"/>
      <c r="F360" s="1"/>
      <c r="G360" s="1"/>
      <c r="H360" s="1"/>
      <c r="I360" s="1"/>
      <c r="J360" s="1"/>
      <c r="K360" s="1"/>
      <c r="L360" s="1"/>
    </row>
    <row r="361" spans="1:12" x14ac:dyDescent="0.2">
      <c r="A361" s="1"/>
      <c r="B361" s="1"/>
      <c r="C361" s="17"/>
      <c r="D361" s="1"/>
      <c r="E361" s="1"/>
      <c r="F361" s="1"/>
      <c r="G361" s="1"/>
      <c r="H361" s="1"/>
      <c r="I361" s="1"/>
      <c r="J361" s="1"/>
      <c r="K361" s="1"/>
      <c r="L361" s="1"/>
    </row>
    <row r="362" spans="1:12" x14ac:dyDescent="0.2">
      <c r="A362" s="1"/>
      <c r="B362" s="1"/>
      <c r="C362" s="17"/>
      <c r="D362" s="1"/>
      <c r="E362" s="1"/>
      <c r="F362" s="1"/>
      <c r="G362" s="1"/>
      <c r="H362" s="1"/>
      <c r="I362" s="1"/>
      <c r="J362" s="1"/>
      <c r="K362" s="1"/>
      <c r="L362" s="1"/>
    </row>
    <row r="363" spans="1:12" x14ac:dyDescent="0.2">
      <c r="A363" s="1"/>
      <c r="B363" s="1"/>
      <c r="C363" s="17"/>
      <c r="D363" s="1"/>
      <c r="E363" s="1"/>
      <c r="F363" s="1"/>
      <c r="G363" s="1"/>
      <c r="H363" s="1"/>
      <c r="I363" s="1"/>
      <c r="J363" s="1"/>
      <c r="K363" s="1"/>
      <c r="L363" s="1"/>
    </row>
    <row r="364" spans="1:12" x14ac:dyDescent="0.2">
      <c r="A364" s="1"/>
      <c r="B364" s="1"/>
      <c r="C364" s="17"/>
      <c r="D364" s="1"/>
      <c r="E364" s="1"/>
      <c r="F364" s="1"/>
      <c r="G364" s="1"/>
      <c r="H364" s="1"/>
      <c r="I364" s="1"/>
      <c r="J364" s="1"/>
      <c r="K364" s="1"/>
      <c r="L364" s="1"/>
    </row>
    <row r="365" spans="1:12" x14ac:dyDescent="0.2">
      <c r="A365" s="1"/>
      <c r="B365" s="1"/>
      <c r="C365" s="17"/>
      <c r="D365" s="1"/>
      <c r="E365" s="1"/>
      <c r="F365" s="1"/>
      <c r="G365" s="1"/>
      <c r="H365" s="1"/>
      <c r="I365" s="1"/>
      <c r="J365" s="1"/>
      <c r="K365" s="1"/>
      <c r="L365" s="1"/>
    </row>
    <row r="366" spans="1:12" x14ac:dyDescent="0.2">
      <c r="A366" s="1"/>
      <c r="B366" s="1"/>
      <c r="C366" s="17"/>
      <c r="D366" s="1"/>
      <c r="E366" s="1"/>
      <c r="F366" s="1"/>
      <c r="G366" s="1"/>
      <c r="H366" s="1"/>
      <c r="I366" s="1"/>
      <c r="J366" s="1"/>
      <c r="K366" s="1"/>
      <c r="L366" s="1"/>
    </row>
    <row r="367" spans="1:12" x14ac:dyDescent="0.2">
      <c r="A367" s="1"/>
      <c r="B367" s="1"/>
      <c r="C367" s="17"/>
      <c r="D367" s="1"/>
      <c r="E367" s="1"/>
      <c r="F367" s="1"/>
      <c r="G367" s="1"/>
      <c r="H367" s="1"/>
      <c r="I367" s="1"/>
      <c r="J367" s="1"/>
      <c r="K367" s="1"/>
      <c r="L367" s="1"/>
    </row>
    <row r="368" spans="1:12" x14ac:dyDescent="0.2">
      <c r="A368" s="1"/>
      <c r="B368" s="1"/>
      <c r="C368" s="17"/>
      <c r="D368" s="1"/>
      <c r="E368" s="1"/>
      <c r="F368" s="1"/>
      <c r="G368" s="1"/>
      <c r="H368" s="1"/>
      <c r="I368" s="1"/>
      <c r="J368" s="1"/>
      <c r="K368" s="1"/>
      <c r="L368" s="1"/>
    </row>
    <row r="369" spans="1:12" x14ac:dyDescent="0.2">
      <c r="A369" s="1"/>
      <c r="B369" s="1"/>
      <c r="C369" s="17"/>
      <c r="D369" s="1"/>
      <c r="E369" s="1"/>
      <c r="F369" s="1"/>
      <c r="G369" s="1"/>
      <c r="H369" s="1"/>
      <c r="I369" s="1"/>
      <c r="J369" s="1"/>
      <c r="K369" s="1"/>
      <c r="L369" s="1"/>
    </row>
    <row r="370" spans="1:12" x14ac:dyDescent="0.2">
      <c r="A370" s="1"/>
      <c r="B370" s="1"/>
      <c r="C370" s="17"/>
      <c r="D370" s="1"/>
      <c r="E370" s="1"/>
      <c r="F370" s="1"/>
      <c r="G370" s="1"/>
      <c r="H370" s="1"/>
      <c r="I370" s="1"/>
      <c r="J370" s="1"/>
      <c r="K370" s="1"/>
      <c r="L370" s="1"/>
    </row>
    <row r="371" spans="1:12" x14ac:dyDescent="0.2">
      <c r="A371" s="1"/>
      <c r="B371" s="1"/>
      <c r="C371" s="17"/>
      <c r="D371" s="1"/>
      <c r="E371" s="1"/>
      <c r="F371" s="1"/>
      <c r="G371" s="1"/>
      <c r="H371" s="1"/>
      <c r="I371" s="1"/>
      <c r="J371" s="1"/>
      <c r="K371" s="1"/>
      <c r="L371" s="1"/>
    </row>
    <row r="372" spans="1:12" x14ac:dyDescent="0.2">
      <c r="A372" s="1"/>
      <c r="B372" s="1"/>
      <c r="C372" s="17"/>
      <c r="D372" s="1"/>
      <c r="E372" s="1"/>
      <c r="F372" s="1"/>
      <c r="G372" s="1"/>
      <c r="H372" s="1"/>
      <c r="I372" s="1"/>
      <c r="J372" s="1"/>
      <c r="K372" s="1"/>
      <c r="L372" s="1"/>
    </row>
    <row r="373" spans="1:12" x14ac:dyDescent="0.2">
      <c r="A373" s="1"/>
      <c r="B373" s="1"/>
      <c r="C373" s="17"/>
      <c r="D373" s="1"/>
      <c r="E373" s="1"/>
      <c r="F373" s="1"/>
      <c r="G373" s="1"/>
      <c r="H373" s="1"/>
      <c r="I373" s="1"/>
      <c r="J373" s="1"/>
      <c r="K373" s="1"/>
      <c r="L373" s="1"/>
    </row>
    <row r="374" spans="1:12" x14ac:dyDescent="0.2">
      <c r="A374" s="1"/>
      <c r="B374" s="1"/>
      <c r="C374" s="17"/>
      <c r="D374" s="1"/>
      <c r="E374" s="1"/>
      <c r="F374" s="1"/>
      <c r="G374" s="1"/>
      <c r="H374" s="1"/>
      <c r="I374" s="1"/>
      <c r="J374" s="1"/>
      <c r="K374" s="1"/>
      <c r="L374" s="1"/>
    </row>
    <row r="375" spans="1:12" x14ac:dyDescent="0.2">
      <c r="A375" s="1"/>
      <c r="B375" s="1"/>
      <c r="C375" s="17"/>
      <c r="D375" s="1"/>
      <c r="E375" s="1"/>
      <c r="F375" s="1"/>
      <c r="G375" s="1"/>
      <c r="H375" s="1"/>
      <c r="I375" s="1"/>
      <c r="J375" s="1"/>
      <c r="K375" s="1"/>
      <c r="L375" s="1"/>
    </row>
    <row r="376" spans="1:12" x14ac:dyDescent="0.2">
      <c r="A376" s="1"/>
      <c r="B376" s="1"/>
      <c r="C376" s="17"/>
      <c r="D376" s="1"/>
      <c r="E376" s="1"/>
      <c r="F376" s="1"/>
      <c r="G376" s="1"/>
      <c r="H376" s="1"/>
      <c r="I376" s="1"/>
      <c r="J376" s="1"/>
      <c r="K376" s="1"/>
      <c r="L376" s="1"/>
    </row>
    <row r="377" spans="1:12" x14ac:dyDescent="0.2">
      <c r="A377" s="1"/>
      <c r="B377" s="1"/>
      <c r="C377" s="17"/>
      <c r="D377" s="1"/>
      <c r="E377" s="1"/>
      <c r="F377" s="1"/>
      <c r="G377" s="1"/>
      <c r="H377" s="1"/>
      <c r="I377" s="1"/>
      <c r="J377" s="1"/>
      <c r="K377" s="1"/>
      <c r="L377" s="1"/>
    </row>
    <row r="378" spans="1:12" x14ac:dyDescent="0.2">
      <c r="A378" s="1"/>
      <c r="B378" s="1"/>
      <c r="C378" s="17"/>
      <c r="D378" s="1"/>
      <c r="E378" s="1"/>
      <c r="F378" s="1"/>
      <c r="G378" s="1"/>
      <c r="H378" s="1"/>
      <c r="I378" s="1"/>
      <c r="J378" s="1"/>
      <c r="K378" s="1"/>
      <c r="L378" s="1"/>
    </row>
    <row r="379" spans="1:12" x14ac:dyDescent="0.2">
      <c r="A379" s="1"/>
      <c r="B379" s="1"/>
      <c r="C379" s="17"/>
      <c r="D379" s="1"/>
      <c r="E379" s="1"/>
      <c r="F379" s="1"/>
      <c r="G379" s="1"/>
      <c r="H379" s="1"/>
      <c r="I379" s="1"/>
      <c r="J379" s="1"/>
      <c r="K379" s="1"/>
      <c r="L379" s="1"/>
    </row>
    <row r="380" spans="1:12" x14ac:dyDescent="0.2">
      <c r="A380" s="1"/>
      <c r="B380" s="1"/>
      <c r="C380" s="17"/>
      <c r="D380" s="1"/>
      <c r="E380" s="1"/>
      <c r="F380" s="1"/>
      <c r="G380" s="1"/>
      <c r="H380" s="1"/>
      <c r="I380" s="1"/>
      <c r="J380" s="1"/>
      <c r="K380" s="1"/>
      <c r="L380" s="1"/>
    </row>
    <row r="381" spans="1:12" x14ac:dyDescent="0.2">
      <c r="A381" s="1"/>
      <c r="B381" s="1"/>
      <c r="C381" s="17"/>
      <c r="D381" s="1"/>
      <c r="E381" s="1"/>
      <c r="F381" s="1"/>
      <c r="G381" s="1"/>
      <c r="H381" s="1"/>
      <c r="I381" s="1"/>
      <c r="J381" s="1"/>
      <c r="K381" s="1"/>
      <c r="L381" s="1"/>
    </row>
    <row r="382" spans="1:12" x14ac:dyDescent="0.2">
      <c r="A382" s="1"/>
      <c r="B382" s="1"/>
      <c r="C382" s="17"/>
      <c r="D382" s="1"/>
      <c r="E382" s="1"/>
      <c r="F382" s="1"/>
      <c r="G382" s="1"/>
      <c r="H382" s="1"/>
      <c r="I382" s="1"/>
      <c r="J382" s="1"/>
      <c r="K382" s="1"/>
      <c r="L382" s="1"/>
    </row>
    <row r="383" spans="1:12" x14ac:dyDescent="0.2">
      <c r="A383" s="1"/>
      <c r="B383" s="1"/>
      <c r="C383" s="17"/>
      <c r="D383" s="1"/>
      <c r="E383" s="1"/>
      <c r="F383" s="1"/>
      <c r="G383" s="1"/>
      <c r="H383" s="1"/>
      <c r="I383" s="1"/>
      <c r="J383" s="1"/>
      <c r="K383" s="1"/>
      <c r="L383" s="1"/>
    </row>
    <row r="384" spans="1:12" x14ac:dyDescent="0.2">
      <c r="A384" s="1"/>
      <c r="B384" s="1"/>
      <c r="C384" s="17"/>
      <c r="D384" s="1"/>
      <c r="E384" s="1"/>
      <c r="F384" s="1"/>
      <c r="G384" s="1"/>
      <c r="H384" s="1"/>
      <c r="I384" s="1"/>
      <c r="J384" s="1"/>
      <c r="K384" s="1"/>
      <c r="L384" s="1"/>
    </row>
    <row r="385" spans="1:12" x14ac:dyDescent="0.2">
      <c r="A385" s="1"/>
      <c r="B385" s="1"/>
      <c r="C385" s="17"/>
      <c r="D385" s="1"/>
      <c r="E385" s="1"/>
      <c r="F385" s="1"/>
      <c r="G385" s="1"/>
      <c r="H385" s="1"/>
      <c r="I385" s="1"/>
      <c r="J385" s="1"/>
      <c r="K385" s="1"/>
      <c r="L385" s="1"/>
    </row>
    <row r="386" spans="1:12" x14ac:dyDescent="0.2">
      <c r="A386" s="1"/>
      <c r="B386" s="1"/>
      <c r="C386" s="17"/>
      <c r="D386" s="1"/>
      <c r="E386" s="1"/>
      <c r="F386" s="1"/>
      <c r="G386" s="1"/>
      <c r="H386" s="1"/>
      <c r="I386" s="1"/>
      <c r="J386" s="1"/>
      <c r="K386" s="1"/>
      <c r="L386" s="1"/>
    </row>
    <row r="387" spans="1:12" x14ac:dyDescent="0.2">
      <c r="A387" s="1"/>
      <c r="B387" s="1"/>
      <c r="C387" s="17"/>
      <c r="D387" s="1"/>
      <c r="E387" s="1"/>
      <c r="F387" s="1"/>
      <c r="G387" s="1"/>
      <c r="H387" s="1"/>
      <c r="I387" s="1"/>
      <c r="J387" s="1"/>
      <c r="K387" s="1"/>
      <c r="L387" s="1"/>
    </row>
    <row r="388" spans="1:12" x14ac:dyDescent="0.2">
      <c r="A388" s="1"/>
      <c r="B388" s="1"/>
      <c r="C388" s="17"/>
      <c r="D388" s="1"/>
      <c r="E388" s="1"/>
      <c r="F388" s="1"/>
      <c r="G388" s="1"/>
      <c r="H388" s="1"/>
      <c r="I388" s="1"/>
      <c r="J388" s="1"/>
      <c r="K388" s="1"/>
      <c r="L388" s="1"/>
    </row>
    <row r="389" spans="1:12" x14ac:dyDescent="0.2">
      <c r="A389" s="1"/>
      <c r="B389" s="1"/>
      <c r="C389" s="17"/>
      <c r="D389" s="1"/>
      <c r="E389" s="1"/>
      <c r="F389" s="1"/>
      <c r="G389" s="1"/>
      <c r="H389" s="1"/>
      <c r="I389" s="1"/>
      <c r="J389" s="1"/>
      <c r="K389" s="1"/>
      <c r="L389" s="1"/>
    </row>
    <row r="390" spans="1:12" x14ac:dyDescent="0.2">
      <c r="A390" s="1"/>
      <c r="B390" s="1"/>
      <c r="C390" s="17"/>
      <c r="D390" s="1"/>
      <c r="E390" s="1"/>
      <c r="F390" s="1"/>
      <c r="G390" s="1"/>
      <c r="H390" s="1"/>
      <c r="I390" s="1"/>
      <c r="J390" s="1"/>
      <c r="K390" s="1"/>
      <c r="L390" s="1"/>
    </row>
    <row r="391" spans="1:12" x14ac:dyDescent="0.2">
      <c r="A391" s="1"/>
      <c r="B391" s="1"/>
      <c r="C391" s="17"/>
      <c r="D391" s="1"/>
      <c r="E391" s="1"/>
      <c r="F391" s="1"/>
      <c r="G391" s="1"/>
      <c r="H391" s="1"/>
      <c r="I391" s="1"/>
      <c r="J391" s="1"/>
      <c r="K391" s="1"/>
      <c r="L391" s="1"/>
    </row>
    <row r="392" spans="1:12" x14ac:dyDescent="0.2">
      <c r="A392" s="1"/>
      <c r="B392" s="1"/>
      <c r="C392" s="17"/>
      <c r="D392" s="1"/>
      <c r="E392" s="1"/>
      <c r="F392" s="1"/>
      <c r="G392" s="1"/>
      <c r="H392" s="1"/>
      <c r="I392" s="1"/>
      <c r="J392" s="1"/>
      <c r="K392" s="1"/>
      <c r="L392" s="1"/>
    </row>
    <row r="393" spans="1:12" x14ac:dyDescent="0.2">
      <c r="A393" s="1"/>
      <c r="B393" s="1"/>
      <c r="C393" s="17"/>
      <c r="D393" s="1"/>
      <c r="E393" s="1"/>
      <c r="F393" s="1"/>
      <c r="G393" s="1"/>
      <c r="H393" s="1"/>
      <c r="I393" s="1"/>
      <c r="J393" s="1"/>
      <c r="K393" s="1"/>
      <c r="L393" s="1"/>
    </row>
    <row r="394" spans="1:12" x14ac:dyDescent="0.2">
      <c r="A394" s="1"/>
      <c r="B394" s="1"/>
      <c r="C394" s="17"/>
      <c r="D394" s="1"/>
      <c r="E394" s="1"/>
      <c r="F394" s="1"/>
      <c r="G394" s="1"/>
      <c r="H394" s="1"/>
      <c r="I394" s="1"/>
      <c r="J394" s="1"/>
      <c r="K394" s="1"/>
      <c r="L394" s="1"/>
    </row>
    <row r="395" spans="1:12" x14ac:dyDescent="0.2">
      <c r="A395" s="1"/>
      <c r="B395" s="1"/>
      <c r="C395" s="17"/>
      <c r="D395" s="1"/>
      <c r="E395" s="1"/>
      <c r="F395" s="1"/>
      <c r="G395" s="1"/>
      <c r="H395" s="1"/>
      <c r="I395" s="1"/>
      <c r="J395" s="1"/>
      <c r="K395" s="1"/>
      <c r="L395" s="1"/>
    </row>
    <row r="396" spans="1:12" x14ac:dyDescent="0.2">
      <c r="A396" s="1"/>
      <c r="B396" s="1"/>
      <c r="C396" s="17"/>
      <c r="D396" s="1"/>
      <c r="E396" s="1"/>
      <c r="F396" s="1"/>
      <c r="G396" s="1"/>
      <c r="H396" s="1"/>
      <c r="I396" s="1"/>
      <c r="J396" s="1"/>
      <c r="K396" s="1"/>
      <c r="L396" s="1"/>
    </row>
    <row r="397" spans="1:12" x14ac:dyDescent="0.2">
      <c r="A397" s="1"/>
      <c r="B397" s="1"/>
      <c r="C397" s="17"/>
      <c r="D397" s="1"/>
      <c r="E397" s="1"/>
      <c r="F397" s="1"/>
      <c r="G397" s="1"/>
      <c r="H397" s="1"/>
      <c r="I397" s="1"/>
      <c r="J397" s="1"/>
      <c r="K397" s="1"/>
      <c r="L397" s="1"/>
    </row>
    <row r="398" spans="1:12" x14ac:dyDescent="0.2">
      <c r="A398" s="1"/>
      <c r="B398" s="1"/>
      <c r="C398" s="17"/>
      <c r="D398" s="1"/>
      <c r="E398" s="1"/>
      <c r="F398" s="1"/>
      <c r="G398" s="1"/>
      <c r="H398" s="1"/>
      <c r="I398" s="1"/>
      <c r="J398" s="1"/>
      <c r="K398" s="1"/>
      <c r="L398" s="1"/>
    </row>
    <row r="399" spans="1:12" x14ac:dyDescent="0.2">
      <c r="A399" s="1"/>
      <c r="B399" s="1"/>
      <c r="C399" s="17"/>
      <c r="D399" s="1"/>
      <c r="E399" s="1"/>
      <c r="F399" s="1"/>
      <c r="G399" s="1"/>
      <c r="H399" s="1"/>
      <c r="I399" s="1"/>
      <c r="J399" s="1"/>
      <c r="K399" s="1"/>
      <c r="L399" s="1"/>
    </row>
    <row r="400" spans="1:12" x14ac:dyDescent="0.2">
      <c r="A400" s="1"/>
      <c r="B400" s="1"/>
      <c r="C400" s="17"/>
      <c r="D400" s="1"/>
      <c r="E400" s="1"/>
      <c r="F400" s="1"/>
      <c r="G400" s="1"/>
      <c r="H400" s="1"/>
      <c r="I400" s="1"/>
      <c r="J400" s="1"/>
      <c r="K400" s="1"/>
      <c r="L400" s="1"/>
    </row>
    <row r="401" spans="1:12" x14ac:dyDescent="0.2">
      <c r="A401" s="1"/>
      <c r="B401" s="1"/>
      <c r="C401" s="17"/>
      <c r="D401" s="1"/>
      <c r="E401" s="1"/>
      <c r="F401" s="1"/>
      <c r="G401" s="1"/>
      <c r="H401" s="1"/>
      <c r="I401" s="1"/>
      <c r="J401" s="1"/>
      <c r="K401" s="1"/>
      <c r="L401" s="1"/>
    </row>
    <row r="402" spans="1:12" x14ac:dyDescent="0.2">
      <c r="A402" s="1"/>
      <c r="B402" s="1"/>
      <c r="C402" s="17"/>
      <c r="D402" s="1"/>
      <c r="E402" s="1"/>
      <c r="F402" s="1"/>
      <c r="G402" s="1"/>
      <c r="H402" s="1"/>
      <c r="I402" s="1"/>
      <c r="J402" s="1"/>
      <c r="K402" s="1"/>
      <c r="L402" s="1"/>
    </row>
    <row r="403" spans="1:12" x14ac:dyDescent="0.2">
      <c r="A403" s="1"/>
      <c r="B403" s="1"/>
      <c r="C403" s="17"/>
      <c r="D403" s="1"/>
      <c r="E403" s="1"/>
      <c r="F403" s="1"/>
      <c r="G403" s="1"/>
      <c r="H403" s="1"/>
      <c r="I403" s="1"/>
      <c r="J403" s="1"/>
      <c r="K403" s="1"/>
      <c r="L403" s="1"/>
    </row>
    <row r="404" spans="1:12" x14ac:dyDescent="0.2">
      <c r="A404" s="1"/>
      <c r="B404" s="1"/>
      <c r="C404" s="17"/>
      <c r="D404" s="1"/>
      <c r="E404" s="1"/>
      <c r="F404" s="1"/>
      <c r="G404" s="1"/>
      <c r="H404" s="1"/>
      <c r="I404" s="1"/>
      <c r="J404" s="1"/>
      <c r="K404" s="1"/>
      <c r="L404" s="1"/>
    </row>
    <row r="405" spans="1:12" x14ac:dyDescent="0.2">
      <c r="A405" s="1"/>
      <c r="B405" s="1"/>
      <c r="C405" s="17"/>
      <c r="D405" s="1"/>
      <c r="E405" s="1"/>
      <c r="F405" s="1"/>
      <c r="G405" s="1"/>
      <c r="H405" s="1"/>
      <c r="I405" s="1"/>
      <c r="J405" s="1"/>
      <c r="K405" s="1"/>
      <c r="L405" s="1"/>
    </row>
    <row r="406" spans="1:12" x14ac:dyDescent="0.2">
      <c r="A406" s="1"/>
      <c r="B406" s="1"/>
      <c r="C406" s="17"/>
      <c r="D406" s="1"/>
      <c r="E406" s="1"/>
      <c r="F406" s="1"/>
      <c r="G406" s="1"/>
      <c r="H406" s="1"/>
      <c r="I406" s="1"/>
      <c r="J406" s="1"/>
      <c r="K406" s="1"/>
      <c r="L406" s="1"/>
    </row>
    <row r="407" spans="1:12" x14ac:dyDescent="0.2">
      <c r="A407" s="1"/>
      <c r="B407" s="1"/>
      <c r="C407" s="17"/>
      <c r="D407" s="1"/>
      <c r="E407" s="1"/>
      <c r="F407" s="1"/>
      <c r="G407" s="1"/>
      <c r="H407" s="1"/>
      <c r="I407" s="1"/>
      <c r="J407" s="1"/>
      <c r="K407" s="1"/>
      <c r="L407" s="1"/>
    </row>
    <row r="408" spans="1:12" x14ac:dyDescent="0.2">
      <c r="A408" s="1"/>
      <c r="B408" s="1"/>
      <c r="C408" s="17"/>
      <c r="D408" s="1"/>
      <c r="E408" s="1"/>
      <c r="F408" s="1"/>
      <c r="G408" s="1"/>
      <c r="H408" s="1"/>
      <c r="I408" s="1"/>
      <c r="J408" s="1"/>
      <c r="K408" s="1"/>
      <c r="L408" s="1"/>
    </row>
    <row r="409" spans="1:12" x14ac:dyDescent="0.2">
      <c r="A409" s="1"/>
      <c r="B409" s="1"/>
      <c r="C409" s="17"/>
      <c r="D409" s="1"/>
      <c r="E409" s="1"/>
      <c r="F409" s="1"/>
      <c r="G409" s="1"/>
      <c r="H409" s="1"/>
      <c r="I409" s="1"/>
      <c r="J409" s="1"/>
      <c r="K409" s="1"/>
      <c r="L409" s="1"/>
    </row>
    <row r="410" spans="1:12" x14ac:dyDescent="0.2">
      <c r="A410" s="1"/>
      <c r="B410" s="1"/>
      <c r="C410" s="17"/>
      <c r="D410" s="1"/>
      <c r="E410" s="1"/>
      <c r="F410" s="1"/>
      <c r="G410" s="1"/>
      <c r="H410" s="1"/>
      <c r="I410" s="1"/>
      <c r="J410" s="1"/>
      <c r="K410" s="1"/>
      <c r="L410" s="1"/>
    </row>
    <row r="411" spans="1:12" x14ac:dyDescent="0.2">
      <c r="A411" s="1"/>
      <c r="B411" s="1"/>
      <c r="C411" s="17"/>
      <c r="D411" s="1"/>
      <c r="E411" s="1"/>
      <c r="F411" s="1"/>
      <c r="G411" s="1"/>
      <c r="H411" s="1"/>
      <c r="I411" s="1"/>
      <c r="J411" s="1"/>
      <c r="K411" s="1"/>
      <c r="L411" s="1"/>
    </row>
    <row r="412" spans="1:12" x14ac:dyDescent="0.2">
      <c r="A412" s="1"/>
      <c r="B412" s="1"/>
      <c r="C412" s="17"/>
      <c r="D412" s="1"/>
      <c r="E412" s="1"/>
      <c r="F412" s="1"/>
      <c r="G412" s="1"/>
      <c r="H412" s="1"/>
      <c r="I412" s="1"/>
      <c r="J412" s="1"/>
      <c r="K412" s="1"/>
      <c r="L412" s="1"/>
    </row>
    <row r="413" spans="1:12" x14ac:dyDescent="0.2">
      <c r="A413" s="1"/>
      <c r="B413" s="1"/>
      <c r="C413" s="17"/>
      <c r="D413" s="1"/>
      <c r="E413" s="1"/>
      <c r="F413" s="1"/>
      <c r="G413" s="1"/>
      <c r="H413" s="1"/>
      <c r="I413" s="1"/>
      <c r="J413" s="1"/>
      <c r="K413" s="1"/>
      <c r="L413" s="1"/>
    </row>
    <row r="414" spans="1:12" x14ac:dyDescent="0.2">
      <c r="A414" s="1"/>
      <c r="B414" s="1"/>
      <c r="C414" s="17"/>
      <c r="D414" s="1"/>
      <c r="E414" s="1"/>
      <c r="F414" s="1"/>
      <c r="G414" s="1"/>
      <c r="H414" s="1"/>
      <c r="I414" s="1"/>
      <c r="J414" s="1"/>
      <c r="K414" s="1"/>
      <c r="L414" s="1"/>
    </row>
    <row r="415" spans="1:12" x14ac:dyDescent="0.2">
      <c r="A415" s="1"/>
      <c r="B415" s="1"/>
      <c r="C415" s="17"/>
      <c r="D415" s="1"/>
      <c r="E415" s="1"/>
      <c r="F415" s="1"/>
      <c r="G415" s="1"/>
      <c r="H415" s="1"/>
      <c r="I415" s="1"/>
      <c r="J415" s="1"/>
      <c r="K415" s="1"/>
      <c r="L415" s="1"/>
    </row>
    <row r="416" spans="1:12" x14ac:dyDescent="0.2">
      <c r="A416" s="1"/>
      <c r="B416" s="1"/>
      <c r="C416" s="17"/>
      <c r="D416" s="1"/>
      <c r="E416" s="1"/>
      <c r="F416" s="1"/>
      <c r="G416" s="1"/>
      <c r="H416" s="1"/>
      <c r="I416" s="1"/>
      <c r="J416" s="1"/>
      <c r="K416" s="1"/>
      <c r="L416" s="1"/>
    </row>
    <row r="417" spans="1:12" x14ac:dyDescent="0.2">
      <c r="A417" s="1"/>
      <c r="B417" s="1"/>
      <c r="C417" s="17"/>
      <c r="D417" s="1"/>
      <c r="E417" s="1"/>
      <c r="F417" s="1"/>
      <c r="G417" s="1"/>
      <c r="H417" s="1"/>
      <c r="I417" s="1"/>
      <c r="J417" s="1"/>
      <c r="K417" s="1"/>
      <c r="L417" s="1"/>
    </row>
    <row r="418" spans="1:12" x14ac:dyDescent="0.2">
      <c r="A418" s="1"/>
      <c r="B418" s="1"/>
      <c r="C418" s="17"/>
      <c r="D418" s="1"/>
      <c r="E418" s="1"/>
      <c r="F418" s="1"/>
      <c r="G418" s="1"/>
      <c r="H418" s="1"/>
      <c r="I418" s="1"/>
      <c r="J418" s="1"/>
      <c r="K418" s="1"/>
      <c r="L418" s="1"/>
    </row>
    <row r="419" spans="1:12" x14ac:dyDescent="0.2">
      <c r="A419" s="1"/>
      <c r="B419" s="1"/>
      <c r="C419" s="17"/>
      <c r="D419" s="1"/>
      <c r="E419" s="1"/>
      <c r="F419" s="1"/>
      <c r="G419" s="1"/>
      <c r="H419" s="1"/>
      <c r="I419" s="1"/>
      <c r="J419" s="1"/>
      <c r="K419" s="1"/>
      <c r="L419" s="1"/>
    </row>
    <row r="420" spans="1:12" x14ac:dyDescent="0.2">
      <c r="A420" s="1"/>
      <c r="B420" s="1"/>
      <c r="C420" s="17"/>
      <c r="D420" s="1"/>
      <c r="E420" s="1"/>
      <c r="F420" s="1"/>
      <c r="G420" s="1"/>
      <c r="H420" s="1"/>
      <c r="I420" s="1"/>
      <c r="J420" s="1"/>
      <c r="K420" s="1"/>
      <c r="L420" s="1"/>
    </row>
    <row r="421" spans="1:12" x14ac:dyDescent="0.2">
      <c r="A421" s="1"/>
      <c r="B421" s="1"/>
      <c r="C421" s="17"/>
      <c r="D421" s="1"/>
      <c r="E421" s="1"/>
      <c r="F421" s="1"/>
      <c r="G421" s="1"/>
      <c r="H421" s="1"/>
      <c r="I421" s="1"/>
      <c r="J421" s="1"/>
      <c r="K421" s="1"/>
      <c r="L421" s="1"/>
    </row>
    <row r="422" spans="1:12" x14ac:dyDescent="0.2">
      <c r="A422" s="1"/>
      <c r="B422" s="1"/>
      <c r="C422" s="17"/>
      <c r="D422" s="1"/>
      <c r="E422" s="1"/>
      <c r="F422" s="1"/>
      <c r="G422" s="1"/>
      <c r="H422" s="1"/>
      <c r="I422" s="1"/>
      <c r="J422" s="1"/>
      <c r="K422" s="1"/>
      <c r="L422" s="1"/>
    </row>
    <row r="423" spans="1:12" x14ac:dyDescent="0.2">
      <c r="A423" s="1"/>
      <c r="B423" s="1"/>
      <c r="C423" s="17"/>
      <c r="D423" s="1"/>
      <c r="E423" s="1"/>
      <c r="F423" s="1"/>
      <c r="G423" s="1"/>
      <c r="H423" s="1"/>
      <c r="I423" s="1"/>
      <c r="J423" s="1"/>
      <c r="K423" s="1"/>
      <c r="L423" s="1"/>
    </row>
    <row r="424" spans="1:12" x14ac:dyDescent="0.2">
      <c r="A424" s="1"/>
      <c r="B424" s="1"/>
      <c r="C424" s="17"/>
      <c r="D424" s="1"/>
      <c r="E424" s="1"/>
      <c r="F424" s="1"/>
      <c r="G424" s="1"/>
      <c r="H424" s="1"/>
      <c r="I424" s="1"/>
      <c r="J424" s="1"/>
      <c r="K424" s="1"/>
      <c r="L424" s="1"/>
    </row>
    <row r="425" spans="1:12" x14ac:dyDescent="0.2">
      <c r="A425" s="1"/>
      <c r="B425" s="1"/>
      <c r="C425" s="17"/>
      <c r="D425" s="1"/>
      <c r="E425" s="1"/>
      <c r="F425" s="1"/>
      <c r="G425" s="1"/>
      <c r="H425" s="1"/>
      <c r="I425" s="1"/>
      <c r="J425" s="1"/>
      <c r="K425" s="1"/>
      <c r="L425" s="1"/>
    </row>
    <row r="426" spans="1:12" x14ac:dyDescent="0.2">
      <c r="A426" s="1"/>
      <c r="B426" s="1"/>
      <c r="C426" s="17"/>
      <c r="D426" s="1"/>
      <c r="E426" s="1"/>
      <c r="F426" s="1"/>
      <c r="G426" s="1"/>
      <c r="H426" s="1"/>
      <c r="I426" s="1"/>
      <c r="J426" s="1"/>
      <c r="K426" s="1"/>
      <c r="L426" s="1"/>
    </row>
    <row r="427" spans="1:12" x14ac:dyDescent="0.2">
      <c r="A427" s="1"/>
      <c r="B427" s="1"/>
      <c r="C427" s="17"/>
      <c r="D427" s="1"/>
      <c r="E427" s="1"/>
      <c r="F427" s="1"/>
      <c r="G427" s="1"/>
      <c r="H427" s="1"/>
      <c r="I427" s="1"/>
      <c r="J427" s="1"/>
      <c r="K427" s="1"/>
      <c r="L427" s="1"/>
    </row>
    <row r="428" spans="1:12" x14ac:dyDescent="0.2">
      <c r="A428" s="1"/>
      <c r="B428" s="1"/>
      <c r="C428" s="17"/>
      <c r="D428" s="1"/>
      <c r="E428" s="1"/>
      <c r="F428" s="1"/>
      <c r="G428" s="1"/>
      <c r="H428" s="1"/>
      <c r="I428" s="1"/>
      <c r="J428" s="1"/>
      <c r="K428" s="1"/>
      <c r="L428" s="1"/>
    </row>
    <row r="429" spans="1:12" x14ac:dyDescent="0.2">
      <c r="A429" s="1"/>
      <c r="B429" s="1"/>
      <c r="C429" s="17"/>
      <c r="D429" s="1"/>
      <c r="E429" s="1"/>
      <c r="F429" s="1"/>
      <c r="G429" s="1"/>
      <c r="H429" s="1"/>
      <c r="I429" s="1"/>
      <c r="J429" s="1"/>
      <c r="K429" s="1"/>
      <c r="L429" s="1"/>
    </row>
    <row r="430" spans="1:12" x14ac:dyDescent="0.2">
      <c r="A430" s="1"/>
      <c r="B430" s="1"/>
      <c r="C430" s="17"/>
      <c r="D430" s="1"/>
      <c r="E430" s="1"/>
      <c r="F430" s="1"/>
      <c r="G430" s="1"/>
      <c r="H430" s="1"/>
      <c r="I430" s="1"/>
      <c r="J430" s="1"/>
      <c r="K430" s="1"/>
      <c r="L430" s="1"/>
    </row>
    <row r="431" spans="1:12" x14ac:dyDescent="0.2">
      <c r="A431" s="1"/>
      <c r="B431" s="1"/>
      <c r="C431" s="17"/>
      <c r="D431" s="1"/>
      <c r="E431" s="1"/>
      <c r="F431" s="1"/>
      <c r="G431" s="1"/>
      <c r="H431" s="1"/>
      <c r="I431" s="1"/>
      <c r="J431" s="1"/>
      <c r="K431" s="1"/>
      <c r="L431" s="1"/>
    </row>
    <row r="432" spans="1:12" x14ac:dyDescent="0.2">
      <c r="A432" s="1"/>
      <c r="B432" s="1"/>
      <c r="C432" s="17"/>
      <c r="D432" s="1"/>
      <c r="E432" s="1"/>
      <c r="F432" s="1"/>
      <c r="G432" s="1"/>
      <c r="H432" s="1"/>
      <c r="I432" s="1"/>
      <c r="J432" s="1"/>
      <c r="K432" s="1"/>
      <c r="L432" s="1"/>
    </row>
    <row r="433" spans="1:12" x14ac:dyDescent="0.2">
      <c r="A433" s="1"/>
      <c r="B433" s="1"/>
      <c r="C433" s="17"/>
      <c r="D433" s="1"/>
      <c r="E433" s="1"/>
      <c r="F433" s="1"/>
      <c r="G433" s="1"/>
      <c r="H433" s="1"/>
      <c r="I433" s="1"/>
      <c r="J433" s="1"/>
      <c r="K433" s="1"/>
      <c r="L433" s="1"/>
    </row>
    <row r="434" spans="1:12" x14ac:dyDescent="0.2">
      <c r="A434" s="1"/>
      <c r="B434" s="1"/>
      <c r="C434" s="17"/>
      <c r="D434" s="1"/>
      <c r="E434" s="1"/>
      <c r="F434" s="1"/>
      <c r="G434" s="1"/>
      <c r="H434" s="1"/>
      <c r="I434" s="1"/>
      <c r="J434" s="1"/>
      <c r="K434" s="1"/>
      <c r="L434" s="1"/>
    </row>
    <row r="435" spans="1:12" x14ac:dyDescent="0.2">
      <c r="A435" s="1"/>
      <c r="B435" s="1"/>
      <c r="C435" s="17"/>
      <c r="D435" s="1"/>
      <c r="E435" s="1"/>
      <c r="F435" s="1"/>
      <c r="G435" s="1"/>
      <c r="H435" s="1"/>
      <c r="I435" s="1"/>
      <c r="J435" s="1"/>
      <c r="K435" s="1"/>
      <c r="L435" s="1"/>
    </row>
    <row r="436" spans="1:12" x14ac:dyDescent="0.2">
      <c r="A436" s="1"/>
      <c r="B436" s="1"/>
      <c r="C436" s="17"/>
      <c r="D436" s="1"/>
      <c r="E436" s="1"/>
      <c r="F436" s="1"/>
      <c r="G436" s="1"/>
      <c r="H436" s="1"/>
      <c r="I436" s="1"/>
      <c r="J436" s="1"/>
      <c r="K436" s="1"/>
      <c r="L436" s="1"/>
    </row>
    <row r="437" spans="1:12" x14ac:dyDescent="0.2">
      <c r="A437" s="1"/>
      <c r="B437" s="1"/>
      <c r="C437" s="17"/>
      <c r="D437" s="1"/>
      <c r="E437" s="1"/>
      <c r="F437" s="1"/>
      <c r="G437" s="1"/>
      <c r="H437" s="1"/>
      <c r="I437" s="1"/>
      <c r="J437" s="1"/>
      <c r="K437" s="1"/>
      <c r="L437" s="1"/>
    </row>
    <row r="438" spans="1:12" x14ac:dyDescent="0.2">
      <c r="A438" s="1"/>
      <c r="B438" s="1"/>
      <c r="C438" s="17"/>
      <c r="D438" s="1"/>
      <c r="E438" s="1"/>
      <c r="F438" s="1"/>
      <c r="G438" s="1"/>
      <c r="H438" s="1"/>
      <c r="I438" s="1"/>
      <c r="J438" s="1"/>
      <c r="K438" s="1"/>
      <c r="L438" s="1"/>
    </row>
    <row r="439" spans="1:12" x14ac:dyDescent="0.2">
      <c r="A439" s="1"/>
      <c r="B439" s="1"/>
      <c r="C439" s="17"/>
      <c r="D439" s="1"/>
      <c r="E439" s="1"/>
      <c r="F439" s="1"/>
      <c r="G439" s="1"/>
      <c r="H439" s="1"/>
      <c r="I439" s="1"/>
      <c r="J439" s="1"/>
      <c r="K439" s="1"/>
      <c r="L439" s="1"/>
    </row>
    <row r="440" spans="1:12" x14ac:dyDescent="0.2">
      <c r="A440" s="1"/>
      <c r="B440" s="1"/>
      <c r="C440" s="17"/>
      <c r="D440" s="1"/>
      <c r="E440" s="1"/>
      <c r="F440" s="1"/>
      <c r="G440" s="1"/>
      <c r="H440" s="1"/>
      <c r="I440" s="1"/>
      <c r="J440" s="1"/>
      <c r="K440" s="1"/>
      <c r="L440" s="1"/>
    </row>
    <row r="441" spans="1:12" x14ac:dyDescent="0.2">
      <c r="A441" s="1"/>
      <c r="B441" s="1"/>
      <c r="C441" s="17"/>
      <c r="D441" s="1"/>
      <c r="E441" s="1"/>
      <c r="F441" s="1"/>
      <c r="G441" s="1"/>
      <c r="H441" s="1"/>
      <c r="I441" s="1"/>
      <c r="J441" s="1"/>
      <c r="K441" s="1"/>
      <c r="L441" s="1"/>
    </row>
    <row r="442" spans="1:12" x14ac:dyDescent="0.2">
      <c r="A442" s="1"/>
      <c r="B442" s="1"/>
      <c r="C442" s="17"/>
      <c r="D442" s="1"/>
      <c r="E442" s="1"/>
      <c r="F442" s="1"/>
      <c r="G442" s="1"/>
      <c r="H442" s="1"/>
      <c r="I442" s="1"/>
      <c r="J442" s="1"/>
      <c r="K442" s="1"/>
      <c r="L442" s="1"/>
    </row>
    <row r="443" spans="1:12" x14ac:dyDescent="0.2">
      <c r="A443" s="1"/>
      <c r="B443" s="1"/>
      <c r="C443" s="17"/>
      <c r="D443" s="1"/>
      <c r="E443" s="1"/>
      <c r="F443" s="1"/>
      <c r="G443" s="1"/>
      <c r="H443" s="1"/>
      <c r="I443" s="1"/>
      <c r="J443" s="1"/>
      <c r="K443" s="1"/>
      <c r="L443" s="1"/>
    </row>
    <row r="444" spans="1:12" x14ac:dyDescent="0.2">
      <c r="A444" s="1"/>
      <c r="B444" s="1"/>
      <c r="C444" s="17"/>
      <c r="D444" s="1"/>
      <c r="E444" s="1"/>
      <c r="F444" s="1"/>
      <c r="G444" s="1"/>
      <c r="H444" s="1"/>
      <c r="I444" s="1"/>
      <c r="J444" s="1"/>
      <c r="K444" s="1"/>
      <c r="L444" s="1"/>
    </row>
    <row r="445" spans="1:12" x14ac:dyDescent="0.2">
      <c r="A445" s="1"/>
      <c r="B445" s="1"/>
      <c r="C445" s="17"/>
      <c r="D445" s="1"/>
      <c r="E445" s="1"/>
      <c r="F445" s="1"/>
      <c r="G445" s="1"/>
      <c r="H445" s="1"/>
      <c r="I445" s="1"/>
      <c r="J445" s="1"/>
      <c r="K445" s="1"/>
      <c r="L445" s="1"/>
    </row>
    <row r="446" spans="1:12" x14ac:dyDescent="0.2">
      <c r="A446" s="1"/>
      <c r="B446" s="1"/>
      <c r="C446" s="17"/>
      <c r="D446" s="1"/>
      <c r="E446" s="1"/>
      <c r="F446" s="1"/>
      <c r="G446" s="1"/>
      <c r="H446" s="1"/>
      <c r="I446" s="1"/>
      <c r="J446" s="1"/>
      <c r="K446" s="1"/>
      <c r="L446" s="1"/>
    </row>
    <row r="447" spans="1:12" x14ac:dyDescent="0.2">
      <c r="A447" s="1"/>
      <c r="B447" s="1"/>
      <c r="C447" s="17"/>
      <c r="D447" s="1"/>
      <c r="E447" s="1"/>
      <c r="F447" s="1"/>
      <c r="G447" s="1"/>
      <c r="H447" s="1"/>
      <c r="I447" s="1"/>
      <c r="J447" s="1"/>
      <c r="K447" s="1"/>
      <c r="L447" s="1"/>
    </row>
    <row r="448" spans="1:12" x14ac:dyDescent="0.2">
      <c r="A448" s="1"/>
      <c r="B448" s="1"/>
      <c r="C448" s="17"/>
      <c r="D448" s="1"/>
      <c r="E448" s="1"/>
      <c r="F448" s="1"/>
      <c r="G448" s="1"/>
      <c r="H448" s="1"/>
      <c r="I448" s="1"/>
      <c r="J448" s="1"/>
      <c r="K448" s="1"/>
      <c r="L448" s="1"/>
    </row>
    <row r="449" spans="1:12" x14ac:dyDescent="0.2">
      <c r="A449" s="1"/>
      <c r="B449" s="1"/>
      <c r="C449" s="17"/>
      <c r="D449" s="1"/>
      <c r="E449" s="1"/>
      <c r="F449" s="1"/>
      <c r="G449" s="1"/>
      <c r="H449" s="1"/>
      <c r="I449" s="1"/>
      <c r="J449" s="1"/>
      <c r="K449" s="1"/>
      <c r="L449" s="1"/>
    </row>
    <row r="450" spans="1:12" x14ac:dyDescent="0.2">
      <c r="A450" s="1"/>
      <c r="B450" s="1"/>
      <c r="C450" s="17"/>
      <c r="D450" s="1"/>
      <c r="E450" s="1"/>
      <c r="F450" s="1"/>
      <c r="G450" s="1"/>
      <c r="H450" s="1"/>
      <c r="I450" s="1"/>
      <c r="J450" s="1"/>
      <c r="K450" s="1"/>
      <c r="L450" s="1"/>
    </row>
    <row r="451" spans="1:12" x14ac:dyDescent="0.2">
      <c r="A451" s="1"/>
      <c r="B451" s="1"/>
      <c r="C451" s="17"/>
      <c r="D451" s="1"/>
      <c r="E451" s="1"/>
      <c r="F451" s="1"/>
      <c r="G451" s="1"/>
      <c r="H451" s="1"/>
      <c r="I451" s="1"/>
      <c r="J451" s="1"/>
      <c r="K451" s="1"/>
      <c r="L451" s="1"/>
    </row>
    <row r="452" spans="1:12" x14ac:dyDescent="0.2">
      <c r="A452" s="1"/>
      <c r="B452" s="1"/>
      <c r="C452" s="17"/>
      <c r="D452" s="1"/>
      <c r="E452" s="1"/>
      <c r="F452" s="1"/>
      <c r="G452" s="1"/>
      <c r="H452" s="1"/>
      <c r="I452" s="1"/>
      <c r="J452" s="1"/>
      <c r="K452" s="1"/>
      <c r="L452" s="1"/>
    </row>
    <row r="453" spans="1:12" x14ac:dyDescent="0.2">
      <c r="A453" s="1"/>
      <c r="B453" s="1"/>
      <c r="C453" s="17"/>
      <c r="D453" s="1"/>
      <c r="E453" s="1"/>
      <c r="F453" s="1"/>
      <c r="G453" s="1"/>
      <c r="H453" s="1"/>
      <c r="I453" s="1"/>
      <c r="J453" s="1"/>
      <c r="K453" s="1"/>
      <c r="L453" s="1"/>
    </row>
    <row r="454" spans="1:12" x14ac:dyDescent="0.2">
      <c r="A454" s="1"/>
      <c r="B454" s="1"/>
      <c r="C454" s="17"/>
      <c r="D454" s="1"/>
      <c r="E454" s="1"/>
      <c r="F454" s="1"/>
      <c r="G454" s="1"/>
      <c r="H454" s="1"/>
      <c r="I454" s="1"/>
      <c r="J454" s="1"/>
      <c r="K454" s="1"/>
      <c r="L454" s="1"/>
    </row>
    <row r="455" spans="1:12" x14ac:dyDescent="0.2">
      <c r="A455" s="1"/>
      <c r="B455" s="1"/>
      <c r="C455" s="17"/>
      <c r="D455" s="1"/>
      <c r="E455" s="1"/>
      <c r="F455" s="1"/>
      <c r="G455" s="1"/>
      <c r="H455" s="1"/>
      <c r="I455" s="1"/>
      <c r="J455" s="1"/>
      <c r="K455" s="1"/>
      <c r="L455" s="1"/>
    </row>
    <row r="456" spans="1:12" x14ac:dyDescent="0.2">
      <c r="A456" s="1"/>
      <c r="B456" s="1"/>
      <c r="C456" s="17"/>
      <c r="D456" s="1"/>
      <c r="E456" s="1"/>
      <c r="F456" s="1"/>
      <c r="G456" s="1"/>
      <c r="H456" s="1"/>
      <c r="I456" s="1"/>
      <c r="J456" s="1"/>
      <c r="K456" s="1"/>
      <c r="L456" s="1"/>
    </row>
    <row r="457" spans="1:12" x14ac:dyDescent="0.2">
      <c r="A457" s="1"/>
      <c r="B457" s="1"/>
      <c r="C457" s="17"/>
      <c r="D457" s="1"/>
      <c r="E457" s="1"/>
      <c r="F457" s="1"/>
      <c r="G457" s="1"/>
      <c r="H457" s="1"/>
      <c r="I457" s="1"/>
      <c r="J457" s="1"/>
      <c r="K457" s="1"/>
      <c r="L457" s="1"/>
    </row>
    <row r="458" spans="1:12" x14ac:dyDescent="0.2">
      <c r="A458" s="1"/>
      <c r="B458" s="1"/>
      <c r="C458" s="17"/>
      <c r="D458" s="1"/>
      <c r="E458" s="1"/>
      <c r="F458" s="1"/>
      <c r="G458" s="1"/>
      <c r="H458" s="1"/>
      <c r="I458" s="1"/>
      <c r="J458" s="1"/>
      <c r="K458" s="1"/>
      <c r="L458" s="1"/>
    </row>
    <row r="459" spans="1:12" x14ac:dyDescent="0.2">
      <c r="A459" s="1"/>
      <c r="B459" s="1"/>
      <c r="C459" s="17"/>
      <c r="D459" s="1"/>
      <c r="E459" s="1"/>
      <c r="F459" s="1"/>
      <c r="G459" s="1"/>
      <c r="H459" s="1"/>
      <c r="I459" s="1"/>
      <c r="J459" s="1"/>
      <c r="K459" s="1"/>
      <c r="L459" s="1"/>
    </row>
    <row r="460" spans="1:12" x14ac:dyDescent="0.2">
      <c r="A460" s="1"/>
      <c r="B460" s="1"/>
      <c r="C460" s="17"/>
      <c r="D460" s="1"/>
      <c r="E460" s="1"/>
      <c r="F460" s="1"/>
      <c r="G460" s="1"/>
      <c r="H460" s="1"/>
      <c r="I460" s="1"/>
      <c r="J460" s="1"/>
      <c r="K460" s="1"/>
      <c r="L460" s="1"/>
    </row>
    <row r="461" spans="1:12" x14ac:dyDescent="0.2">
      <c r="A461" s="1"/>
      <c r="B461" s="1"/>
      <c r="C461" s="17"/>
      <c r="D461" s="1"/>
      <c r="E461" s="1"/>
      <c r="F461" s="1"/>
      <c r="G461" s="1"/>
      <c r="H461" s="1"/>
      <c r="I461" s="1"/>
      <c r="J461" s="1"/>
      <c r="K461" s="1"/>
      <c r="L461" s="1"/>
    </row>
    <row r="462" spans="1:12" x14ac:dyDescent="0.2">
      <c r="A462" s="1"/>
      <c r="B462" s="1"/>
      <c r="C462" s="17"/>
      <c r="D462" s="1"/>
      <c r="E462" s="1"/>
      <c r="F462" s="1"/>
      <c r="G462" s="1"/>
      <c r="H462" s="1"/>
      <c r="I462" s="1"/>
      <c r="J462" s="1"/>
      <c r="K462" s="1"/>
      <c r="L462" s="1"/>
    </row>
    <row r="463" spans="1:12" x14ac:dyDescent="0.2">
      <c r="A463" s="1"/>
      <c r="B463" s="1"/>
      <c r="C463" s="17"/>
      <c r="D463" s="1"/>
      <c r="E463" s="1"/>
      <c r="F463" s="1"/>
      <c r="G463" s="1"/>
      <c r="H463" s="1"/>
      <c r="I463" s="1"/>
      <c r="J463" s="1"/>
      <c r="K463" s="1"/>
      <c r="L463" s="1"/>
    </row>
    <row r="464" spans="1:12" x14ac:dyDescent="0.2">
      <c r="A464" s="1"/>
      <c r="B464" s="1"/>
      <c r="C464" s="17"/>
      <c r="D464" s="1"/>
      <c r="E464" s="1"/>
      <c r="F464" s="1"/>
      <c r="G464" s="1"/>
      <c r="H464" s="1"/>
      <c r="I464" s="1"/>
      <c r="J464" s="1"/>
      <c r="K464" s="1"/>
      <c r="L464" s="1"/>
    </row>
    <row r="465" spans="1:12" x14ac:dyDescent="0.2">
      <c r="A465" s="1"/>
      <c r="B465" s="1"/>
      <c r="C465" s="17"/>
      <c r="D465" s="1"/>
      <c r="E465" s="1"/>
      <c r="F465" s="1"/>
      <c r="G465" s="1"/>
      <c r="H465" s="1"/>
      <c r="I465" s="1"/>
      <c r="J465" s="1"/>
      <c r="K465" s="1"/>
      <c r="L465" s="1"/>
    </row>
    <row r="466" spans="1:12" x14ac:dyDescent="0.2">
      <c r="A466" s="1"/>
      <c r="B466" s="1"/>
      <c r="C466" s="17"/>
      <c r="D466" s="1"/>
      <c r="E466" s="1"/>
      <c r="F466" s="1"/>
      <c r="G466" s="1"/>
      <c r="H466" s="1"/>
      <c r="I466" s="1"/>
      <c r="J466" s="1"/>
      <c r="K466" s="1"/>
      <c r="L466" s="1"/>
    </row>
    <row r="467" spans="1:12" x14ac:dyDescent="0.2">
      <c r="A467" s="1"/>
      <c r="B467" s="1"/>
      <c r="C467" s="17"/>
      <c r="D467" s="1"/>
      <c r="E467" s="1"/>
      <c r="F467" s="1"/>
      <c r="G467" s="1"/>
      <c r="H467" s="1"/>
      <c r="I467" s="1"/>
      <c r="J467" s="1"/>
      <c r="K467" s="1"/>
      <c r="L467" s="1"/>
    </row>
    <row r="468" spans="1:12" x14ac:dyDescent="0.2">
      <c r="A468" s="1"/>
      <c r="B468" s="1"/>
      <c r="C468" s="17"/>
      <c r="D468" s="1"/>
      <c r="E468" s="1"/>
      <c r="F468" s="1"/>
      <c r="G468" s="1"/>
      <c r="H468" s="1"/>
      <c r="I468" s="1"/>
      <c r="J468" s="1"/>
      <c r="K468" s="1"/>
      <c r="L468" s="1"/>
    </row>
    <row r="469" spans="1:12" x14ac:dyDescent="0.2">
      <c r="A469" s="1"/>
      <c r="B469" s="1"/>
      <c r="C469" s="17"/>
      <c r="D469" s="1"/>
      <c r="E469" s="1"/>
      <c r="F469" s="1"/>
      <c r="G469" s="1"/>
      <c r="H469" s="1"/>
      <c r="I469" s="1"/>
      <c r="J469" s="1"/>
      <c r="K469" s="1"/>
      <c r="L469" s="1"/>
    </row>
    <row r="470" spans="1:12" x14ac:dyDescent="0.2">
      <c r="A470" s="1"/>
      <c r="B470" s="1"/>
      <c r="C470" s="17"/>
      <c r="D470" s="1"/>
      <c r="E470" s="1"/>
      <c r="F470" s="1"/>
      <c r="G470" s="1"/>
      <c r="H470" s="1"/>
      <c r="I470" s="1"/>
      <c r="J470" s="1"/>
      <c r="K470" s="1"/>
      <c r="L470" s="1"/>
    </row>
    <row r="471" spans="1:12" x14ac:dyDescent="0.2">
      <c r="A471" s="1"/>
      <c r="B471" s="1"/>
      <c r="C471" s="17"/>
      <c r="D471" s="1"/>
      <c r="E471" s="1"/>
      <c r="F471" s="1"/>
      <c r="G471" s="1"/>
      <c r="H471" s="1"/>
      <c r="I471" s="1"/>
      <c r="J471" s="1"/>
      <c r="K471" s="1"/>
      <c r="L471" s="1"/>
    </row>
    <row r="472" spans="1:12" x14ac:dyDescent="0.2">
      <c r="A472" s="1"/>
      <c r="B472" s="1"/>
      <c r="C472" s="17"/>
      <c r="D472" s="1"/>
      <c r="E472" s="1"/>
      <c r="F472" s="1"/>
      <c r="G472" s="1"/>
      <c r="H472" s="1"/>
      <c r="I472" s="1"/>
      <c r="J472" s="1"/>
      <c r="K472" s="1"/>
      <c r="L472" s="1"/>
    </row>
    <row r="473" spans="1:12" x14ac:dyDescent="0.2">
      <c r="A473" s="1"/>
      <c r="B473" s="1"/>
      <c r="C473" s="17"/>
      <c r="D473" s="1"/>
      <c r="E473" s="1"/>
      <c r="F473" s="1"/>
      <c r="G473" s="1"/>
      <c r="H473" s="1"/>
      <c r="I473" s="1"/>
      <c r="J473" s="1"/>
      <c r="K473" s="1"/>
      <c r="L473" s="1"/>
    </row>
    <row r="474" spans="1:12" x14ac:dyDescent="0.2">
      <c r="A474" s="1"/>
      <c r="B474" s="1"/>
      <c r="C474" s="17"/>
      <c r="D474" s="1"/>
      <c r="E474" s="1"/>
      <c r="F474" s="1"/>
      <c r="G474" s="1"/>
      <c r="H474" s="1"/>
      <c r="I474" s="1"/>
      <c r="J474" s="1"/>
      <c r="K474" s="1"/>
      <c r="L474" s="1"/>
    </row>
    <row r="475" spans="1:12" x14ac:dyDescent="0.2">
      <c r="A475" s="1"/>
      <c r="B475" s="1"/>
      <c r="C475" s="17"/>
      <c r="D475" s="1"/>
      <c r="E475" s="1"/>
      <c r="F475" s="1"/>
      <c r="G475" s="1"/>
      <c r="H475" s="1"/>
      <c r="I475" s="1"/>
      <c r="J475" s="1"/>
      <c r="K475" s="1"/>
      <c r="L475" s="1"/>
    </row>
    <row r="476" spans="1:12" x14ac:dyDescent="0.2">
      <c r="A476" s="1"/>
      <c r="B476" s="1"/>
      <c r="C476" s="17"/>
      <c r="D476" s="1"/>
      <c r="E476" s="1"/>
      <c r="F476" s="1"/>
      <c r="G476" s="1"/>
      <c r="H476" s="1"/>
      <c r="I476" s="1"/>
      <c r="J476" s="1"/>
      <c r="K476" s="1"/>
      <c r="L476" s="1"/>
    </row>
    <row r="477" spans="1:12" x14ac:dyDescent="0.2">
      <c r="A477" s="1"/>
      <c r="B477" s="1"/>
      <c r="C477" s="17"/>
      <c r="D477" s="1"/>
      <c r="E477" s="1"/>
      <c r="F477" s="1"/>
      <c r="G477" s="1"/>
      <c r="H477" s="1"/>
      <c r="I477" s="1"/>
      <c r="J477" s="1"/>
      <c r="K477" s="1"/>
      <c r="L477" s="1"/>
    </row>
    <row r="478" spans="1:12" x14ac:dyDescent="0.2">
      <c r="A478" s="1"/>
      <c r="B478" s="1"/>
      <c r="C478" s="17"/>
      <c r="D478" s="1"/>
      <c r="E478" s="1"/>
      <c r="F478" s="1"/>
      <c r="G478" s="1"/>
      <c r="H478" s="1"/>
      <c r="I478" s="1"/>
      <c r="J478" s="1"/>
      <c r="K478" s="1"/>
      <c r="L478" s="1"/>
    </row>
    <row r="479" spans="1:12" x14ac:dyDescent="0.2">
      <c r="A479" s="1"/>
      <c r="B479" s="1"/>
      <c r="C479" s="17"/>
      <c r="D479" s="1"/>
      <c r="E479" s="1"/>
      <c r="F479" s="1"/>
      <c r="G479" s="1"/>
      <c r="H479" s="1"/>
      <c r="I479" s="1"/>
      <c r="J479" s="1"/>
      <c r="K479" s="1"/>
      <c r="L479" s="1"/>
    </row>
    <row r="480" spans="1:12" x14ac:dyDescent="0.2">
      <c r="A480" s="1"/>
      <c r="B480" s="1"/>
      <c r="C480" s="17"/>
      <c r="D480" s="1"/>
      <c r="E480" s="1"/>
      <c r="F480" s="1"/>
      <c r="G480" s="1"/>
      <c r="H480" s="1"/>
      <c r="I480" s="1"/>
      <c r="J480" s="1"/>
      <c r="K480" s="1"/>
      <c r="L480" s="1"/>
    </row>
    <row r="481" spans="1:12" x14ac:dyDescent="0.2">
      <c r="A481" s="1"/>
      <c r="B481" s="1"/>
      <c r="C481" s="17"/>
      <c r="D481" s="1"/>
      <c r="E481" s="1"/>
      <c r="F481" s="1"/>
      <c r="G481" s="1"/>
      <c r="H481" s="1"/>
      <c r="I481" s="1"/>
      <c r="J481" s="1"/>
      <c r="K481" s="1"/>
      <c r="L481" s="1"/>
    </row>
    <row r="482" spans="1:12" x14ac:dyDescent="0.2">
      <c r="A482" s="1"/>
      <c r="B482" s="1"/>
      <c r="C482" s="17"/>
      <c r="D482" s="1"/>
      <c r="E482" s="1"/>
      <c r="F482" s="1"/>
      <c r="G482" s="1"/>
      <c r="H482" s="1"/>
      <c r="I482" s="1"/>
      <c r="J482" s="1"/>
      <c r="K482" s="1"/>
      <c r="L482" s="1"/>
    </row>
    <row r="483" spans="1:12" x14ac:dyDescent="0.2">
      <c r="A483" s="1"/>
      <c r="B483" s="1"/>
      <c r="C483" s="17"/>
      <c r="D483" s="1"/>
      <c r="E483" s="1"/>
      <c r="F483" s="1"/>
      <c r="G483" s="1"/>
      <c r="H483" s="1"/>
      <c r="I483" s="1"/>
      <c r="J483" s="1"/>
      <c r="K483" s="1"/>
      <c r="L483" s="1"/>
    </row>
    <row r="484" spans="1:12" x14ac:dyDescent="0.2">
      <c r="A484" s="1"/>
      <c r="B484" s="1"/>
      <c r="C484" s="17"/>
      <c r="D484" s="1"/>
      <c r="E484" s="1"/>
      <c r="F484" s="1"/>
      <c r="G484" s="1"/>
      <c r="H484" s="1"/>
      <c r="I484" s="1"/>
      <c r="J484" s="1"/>
      <c r="K484" s="1"/>
      <c r="L484" s="1"/>
    </row>
    <row r="485" spans="1:12" x14ac:dyDescent="0.2">
      <c r="A485" s="1"/>
      <c r="B485" s="1"/>
      <c r="C485" s="17"/>
      <c r="D485" s="1"/>
      <c r="E485" s="1"/>
      <c r="F485" s="1"/>
      <c r="G485" s="1"/>
      <c r="H485" s="1"/>
      <c r="I485" s="1"/>
      <c r="J485" s="1"/>
      <c r="K485" s="1"/>
      <c r="L485" s="1"/>
    </row>
    <row r="486" spans="1:12" x14ac:dyDescent="0.2">
      <c r="A486" s="1"/>
      <c r="B486" s="1"/>
      <c r="C486" s="17"/>
      <c r="D486" s="1"/>
      <c r="E486" s="1"/>
      <c r="F486" s="1"/>
      <c r="G486" s="1"/>
      <c r="H486" s="1"/>
      <c r="I486" s="1"/>
      <c r="J486" s="1"/>
      <c r="K486" s="1"/>
      <c r="L486" s="1"/>
    </row>
    <row r="487" spans="1:12" x14ac:dyDescent="0.2">
      <c r="A487" s="1"/>
      <c r="B487" s="1"/>
      <c r="C487" s="17"/>
      <c r="D487" s="1"/>
      <c r="E487" s="1"/>
      <c r="F487" s="1"/>
      <c r="G487" s="1"/>
      <c r="H487" s="1"/>
      <c r="I487" s="1"/>
      <c r="J487" s="1"/>
      <c r="K487" s="1"/>
      <c r="L487" s="1"/>
    </row>
    <row r="488" spans="1:12" x14ac:dyDescent="0.2">
      <c r="A488" s="1"/>
      <c r="B488" s="1"/>
      <c r="C488" s="17"/>
      <c r="D488" s="1"/>
      <c r="E488" s="1"/>
      <c r="F488" s="1"/>
      <c r="G488" s="1"/>
      <c r="H488" s="1"/>
      <c r="I488" s="1"/>
      <c r="J488" s="1"/>
      <c r="K488" s="1"/>
      <c r="L488" s="1"/>
    </row>
    <row r="489" spans="1:12" x14ac:dyDescent="0.2">
      <c r="A489" s="1"/>
      <c r="B489" s="1"/>
      <c r="C489" s="17"/>
      <c r="D489" s="1"/>
      <c r="E489" s="1"/>
      <c r="F489" s="1"/>
      <c r="G489" s="1"/>
      <c r="H489" s="1"/>
      <c r="I489" s="1"/>
      <c r="J489" s="1"/>
      <c r="K489" s="1"/>
      <c r="L489" s="1"/>
    </row>
    <row r="490" spans="1:12" x14ac:dyDescent="0.2">
      <c r="A490" s="1"/>
      <c r="B490" s="1"/>
      <c r="C490" s="17"/>
      <c r="D490" s="1"/>
      <c r="E490" s="1"/>
      <c r="F490" s="1"/>
      <c r="G490" s="1"/>
      <c r="H490" s="1"/>
      <c r="I490" s="1"/>
      <c r="J490" s="1"/>
      <c r="K490" s="1"/>
      <c r="L490" s="1"/>
    </row>
    <row r="491" spans="1:12" x14ac:dyDescent="0.2">
      <c r="A491" s="1"/>
      <c r="B491" s="1"/>
      <c r="C491" s="17"/>
      <c r="D491" s="1"/>
      <c r="E491" s="1"/>
      <c r="F491" s="1"/>
      <c r="G491" s="1"/>
      <c r="H491" s="1"/>
      <c r="I491" s="1"/>
      <c r="J491" s="1"/>
      <c r="K491" s="1"/>
      <c r="L491" s="1"/>
    </row>
    <row r="492" spans="1:12" x14ac:dyDescent="0.2">
      <c r="A492" s="1"/>
      <c r="B492" s="1"/>
      <c r="C492" s="17"/>
      <c r="D492" s="1"/>
      <c r="E492" s="1"/>
      <c r="F492" s="1"/>
      <c r="G492" s="1"/>
      <c r="H492" s="1"/>
      <c r="I492" s="1"/>
      <c r="J492" s="1"/>
      <c r="K492" s="1"/>
      <c r="L492" s="1"/>
    </row>
    <row r="493" spans="1:12" x14ac:dyDescent="0.2">
      <c r="A493" s="1"/>
      <c r="B493" s="1"/>
      <c r="C493" s="17"/>
      <c r="D493" s="1"/>
      <c r="E493" s="1"/>
      <c r="F493" s="1"/>
      <c r="G493" s="1"/>
      <c r="H493" s="1"/>
      <c r="I493" s="1"/>
      <c r="J493" s="1"/>
      <c r="K493" s="1"/>
      <c r="L493" s="1"/>
    </row>
    <row r="494" spans="1:12" x14ac:dyDescent="0.2">
      <c r="A494" s="1"/>
      <c r="B494" s="1"/>
      <c r="C494" s="17"/>
      <c r="D494" s="1"/>
      <c r="E494" s="1"/>
      <c r="F494" s="1"/>
      <c r="G494" s="1"/>
      <c r="H494" s="1"/>
      <c r="I494" s="1"/>
      <c r="J494" s="1"/>
      <c r="K494" s="1"/>
      <c r="L494" s="1"/>
    </row>
    <row r="495" spans="1:12" x14ac:dyDescent="0.2">
      <c r="A495" s="1"/>
      <c r="B495" s="1"/>
      <c r="C495" s="17"/>
      <c r="D495" s="1"/>
      <c r="E495" s="1"/>
      <c r="F495" s="1"/>
      <c r="G495" s="1"/>
      <c r="H495" s="1"/>
      <c r="I495" s="1"/>
      <c r="J495" s="1"/>
      <c r="K495" s="1"/>
      <c r="L495" s="1"/>
    </row>
    <row r="496" spans="1:12" x14ac:dyDescent="0.2">
      <c r="A496" s="1"/>
      <c r="B496" s="1"/>
      <c r="C496" s="17"/>
      <c r="D496" s="1"/>
      <c r="E496" s="1"/>
      <c r="F496" s="1"/>
      <c r="G496" s="1"/>
      <c r="H496" s="1"/>
      <c r="I496" s="1"/>
      <c r="J496" s="1"/>
      <c r="K496" s="1"/>
      <c r="L496" s="1"/>
    </row>
    <row r="497" spans="1:12" x14ac:dyDescent="0.2">
      <c r="A497" s="1"/>
      <c r="B497" s="1"/>
      <c r="C497" s="17"/>
      <c r="D497" s="1"/>
      <c r="E497" s="1"/>
      <c r="F497" s="1"/>
      <c r="G497" s="1"/>
      <c r="H497" s="1"/>
      <c r="I497" s="1"/>
      <c r="J497" s="1"/>
      <c r="K497" s="1"/>
      <c r="L497" s="1"/>
    </row>
    <row r="498" spans="1:12" x14ac:dyDescent="0.2">
      <c r="A498" s="1"/>
      <c r="B498" s="1"/>
      <c r="C498" s="17"/>
      <c r="D498" s="1"/>
      <c r="E498" s="1"/>
      <c r="F498" s="1"/>
      <c r="G498" s="1"/>
      <c r="H498" s="1"/>
      <c r="I498" s="1"/>
      <c r="J498" s="1"/>
      <c r="K498" s="1"/>
      <c r="L498" s="1"/>
    </row>
    <row r="499" spans="1:12" x14ac:dyDescent="0.2">
      <c r="A499" s="1"/>
      <c r="B499" s="1"/>
      <c r="C499" s="17"/>
      <c r="D499" s="1"/>
      <c r="E499" s="1"/>
      <c r="F499" s="1"/>
      <c r="G499" s="1"/>
      <c r="H499" s="1"/>
      <c r="I499" s="1"/>
      <c r="J499" s="1"/>
      <c r="K499" s="1"/>
      <c r="L499" s="1"/>
    </row>
    <row r="500" spans="1:12" x14ac:dyDescent="0.2">
      <c r="A500" s="1"/>
      <c r="B500" s="1"/>
      <c r="C500" s="17"/>
      <c r="D500" s="1"/>
      <c r="E500" s="1"/>
      <c r="F500" s="1"/>
      <c r="G500" s="1"/>
      <c r="H500" s="1"/>
      <c r="I500" s="1"/>
      <c r="J500" s="1"/>
      <c r="K500" s="1"/>
      <c r="L500" s="1"/>
    </row>
    <row r="501" spans="1:12" x14ac:dyDescent="0.2">
      <c r="A501" s="1"/>
      <c r="B501" s="1"/>
      <c r="C501" s="17"/>
      <c r="D501" s="1"/>
      <c r="E501" s="1"/>
      <c r="F501" s="1"/>
      <c r="G501" s="1"/>
      <c r="H501" s="1"/>
      <c r="I501" s="1"/>
      <c r="J501" s="1"/>
      <c r="K501" s="1"/>
      <c r="L501" s="1"/>
    </row>
    <row r="502" spans="1:12" x14ac:dyDescent="0.2">
      <c r="A502" s="1"/>
      <c r="B502" s="1"/>
      <c r="C502" s="17"/>
      <c r="D502" s="1"/>
      <c r="E502" s="1"/>
      <c r="F502" s="1"/>
      <c r="G502" s="1"/>
      <c r="H502" s="1"/>
      <c r="I502" s="1"/>
      <c r="J502" s="1"/>
      <c r="K502" s="1"/>
      <c r="L502" s="1"/>
    </row>
    <row r="503" spans="1:12" x14ac:dyDescent="0.2">
      <c r="A503" s="1"/>
      <c r="B503" s="1"/>
      <c r="C503" s="17"/>
      <c r="D503" s="1"/>
      <c r="E503" s="1"/>
      <c r="F503" s="1"/>
      <c r="G503" s="1"/>
      <c r="H503" s="1"/>
      <c r="I503" s="1"/>
      <c r="J503" s="1"/>
      <c r="K503" s="1"/>
      <c r="L503" s="1"/>
    </row>
    <row r="504" spans="1:12" x14ac:dyDescent="0.2">
      <c r="A504" s="1"/>
      <c r="B504" s="1"/>
      <c r="C504" s="17"/>
      <c r="D504" s="1"/>
      <c r="E504" s="1"/>
      <c r="F504" s="1"/>
      <c r="G504" s="1"/>
      <c r="H504" s="1"/>
      <c r="I504" s="1"/>
      <c r="J504" s="1"/>
      <c r="K504" s="1"/>
      <c r="L504" s="1"/>
    </row>
    <row r="505" spans="1:12" x14ac:dyDescent="0.2">
      <c r="A505" s="1"/>
      <c r="B505" s="1"/>
      <c r="C505" s="17"/>
      <c r="D505" s="1"/>
      <c r="E505" s="1"/>
      <c r="F505" s="1"/>
      <c r="G505" s="1"/>
      <c r="H505" s="1"/>
      <c r="I505" s="1"/>
      <c r="J505" s="1"/>
      <c r="K505" s="1"/>
      <c r="L505" s="1"/>
    </row>
    <row r="506" spans="1:12" x14ac:dyDescent="0.2">
      <c r="A506" s="1"/>
      <c r="B506" s="1"/>
      <c r="C506" s="17"/>
      <c r="D506" s="1"/>
      <c r="E506" s="1"/>
      <c r="F506" s="1"/>
      <c r="G506" s="1"/>
      <c r="H506" s="1"/>
      <c r="I506" s="1"/>
      <c r="J506" s="1"/>
      <c r="K506" s="1"/>
      <c r="L506" s="1"/>
    </row>
    <row r="507" spans="1:12" x14ac:dyDescent="0.2">
      <c r="A507" s="1"/>
      <c r="B507" s="1"/>
      <c r="C507" s="17"/>
      <c r="D507" s="1"/>
      <c r="E507" s="1"/>
      <c r="F507" s="1"/>
      <c r="G507" s="1"/>
      <c r="H507" s="1"/>
      <c r="I507" s="1"/>
      <c r="J507" s="1"/>
      <c r="K507" s="1"/>
      <c r="L507" s="1"/>
    </row>
    <row r="508" spans="1:12" x14ac:dyDescent="0.2">
      <c r="A508" s="1"/>
      <c r="B508" s="1"/>
      <c r="C508" s="17"/>
      <c r="D508" s="1"/>
      <c r="E508" s="1"/>
      <c r="F508" s="1"/>
      <c r="G508" s="1"/>
      <c r="H508" s="1"/>
      <c r="I508" s="1"/>
      <c r="J508" s="1"/>
      <c r="K508" s="1"/>
      <c r="L508" s="1"/>
    </row>
    <row r="509" spans="1:12" x14ac:dyDescent="0.2">
      <c r="A509" s="1"/>
      <c r="B509" s="1"/>
      <c r="C509" s="17"/>
      <c r="D509" s="1"/>
      <c r="E509" s="1"/>
      <c r="F509" s="1"/>
      <c r="G509" s="1"/>
      <c r="H509" s="1"/>
      <c r="I509" s="1"/>
      <c r="J509" s="1"/>
      <c r="K509" s="1"/>
      <c r="L509" s="1"/>
    </row>
    <row r="510" spans="1:12" x14ac:dyDescent="0.2">
      <c r="A510" s="1"/>
      <c r="B510" s="1"/>
      <c r="C510" s="17"/>
      <c r="D510" s="1"/>
      <c r="E510" s="1"/>
      <c r="F510" s="1"/>
      <c r="G510" s="1"/>
      <c r="H510" s="1"/>
      <c r="I510" s="1"/>
      <c r="J510" s="1"/>
      <c r="K510" s="1"/>
      <c r="L510" s="1"/>
    </row>
    <row r="511" spans="1:12" x14ac:dyDescent="0.2">
      <c r="A511" s="1"/>
      <c r="B511" s="1"/>
      <c r="C511" s="17"/>
      <c r="D511" s="1"/>
      <c r="E511" s="1"/>
      <c r="F511" s="1"/>
      <c r="G511" s="1"/>
      <c r="H511" s="1"/>
      <c r="I511" s="1"/>
      <c r="J511" s="1"/>
      <c r="K511" s="1"/>
      <c r="L511" s="1"/>
    </row>
    <row r="512" spans="1:12" x14ac:dyDescent="0.2">
      <c r="A512" s="1"/>
      <c r="B512" s="1"/>
      <c r="C512" s="17"/>
      <c r="D512" s="1"/>
      <c r="E512" s="1"/>
      <c r="F512" s="1"/>
      <c r="G512" s="1"/>
      <c r="H512" s="1"/>
      <c r="I512" s="1"/>
      <c r="J512" s="1"/>
      <c r="K512" s="1"/>
      <c r="L512" s="1"/>
    </row>
    <row r="513" spans="1:12" x14ac:dyDescent="0.2">
      <c r="A513" s="1"/>
      <c r="B513" s="1"/>
      <c r="C513" s="17"/>
      <c r="D513" s="1"/>
      <c r="E513" s="1"/>
      <c r="F513" s="1"/>
      <c r="G513" s="1"/>
      <c r="H513" s="1"/>
      <c r="I513" s="1"/>
      <c r="J513" s="1"/>
      <c r="K513" s="1"/>
      <c r="L513" s="1"/>
    </row>
    <row r="514" spans="1:12" x14ac:dyDescent="0.2">
      <c r="A514" s="1"/>
      <c r="B514" s="1"/>
      <c r="C514" s="17"/>
      <c r="D514" s="1"/>
      <c r="E514" s="1"/>
      <c r="F514" s="1"/>
      <c r="G514" s="1"/>
      <c r="H514" s="1"/>
      <c r="I514" s="1"/>
      <c r="J514" s="1"/>
      <c r="K514" s="1"/>
      <c r="L514" s="1"/>
    </row>
    <row r="515" spans="1:12" x14ac:dyDescent="0.2">
      <c r="A515" s="1"/>
      <c r="B515" s="1"/>
      <c r="C515" s="17"/>
      <c r="D515" s="1"/>
      <c r="E515" s="1"/>
      <c r="F515" s="1"/>
      <c r="G515" s="1"/>
      <c r="H515" s="1"/>
      <c r="I515" s="1"/>
      <c r="J515" s="1"/>
      <c r="K515" s="1"/>
      <c r="L515" s="1"/>
    </row>
    <row r="516" spans="1:12" x14ac:dyDescent="0.2">
      <c r="A516" s="1"/>
      <c r="B516" s="1"/>
      <c r="C516" s="17"/>
      <c r="D516" s="1"/>
      <c r="E516" s="1"/>
      <c r="F516" s="1"/>
      <c r="G516" s="1"/>
      <c r="H516" s="1"/>
      <c r="I516" s="1"/>
      <c r="J516" s="1"/>
      <c r="K516" s="1"/>
      <c r="L516" s="1"/>
    </row>
    <row r="517" spans="1:12" x14ac:dyDescent="0.2">
      <c r="A517" s="1"/>
      <c r="B517" s="1"/>
      <c r="C517" s="17"/>
      <c r="D517" s="1"/>
      <c r="E517" s="1"/>
      <c r="F517" s="1"/>
      <c r="G517" s="1"/>
      <c r="H517" s="1"/>
      <c r="I517" s="1"/>
      <c r="J517" s="1"/>
      <c r="K517" s="1"/>
      <c r="L517" s="1"/>
    </row>
    <row r="518" spans="1:12" x14ac:dyDescent="0.2">
      <c r="A518" s="1"/>
      <c r="B518" s="1"/>
      <c r="C518" s="17"/>
      <c r="D518" s="1"/>
      <c r="E518" s="1"/>
      <c r="F518" s="1"/>
      <c r="G518" s="1"/>
      <c r="H518" s="1"/>
      <c r="I518" s="1"/>
      <c r="J518" s="1"/>
      <c r="K518" s="1"/>
      <c r="L518" s="1"/>
    </row>
    <row r="519" spans="1:12" x14ac:dyDescent="0.2">
      <c r="A519" s="1"/>
      <c r="B519" s="1"/>
      <c r="C519" s="17"/>
      <c r="D519" s="1"/>
      <c r="E519" s="1"/>
      <c r="F519" s="1"/>
      <c r="G519" s="1"/>
      <c r="H519" s="1"/>
      <c r="I519" s="1"/>
      <c r="J519" s="1"/>
      <c r="K519" s="1"/>
      <c r="L519" s="1"/>
    </row>
    <row r="520" spans="1:12" x14ac:dyDescent="0.2">
      <c r="A520" s="1"/>
      <c r="B520" s="1"/>
      <c r="C520" s="17"/>
      <c r="D520" s="1"/>
      <c r="E520" s="1"/>
      <c r="F520" s="1"/>
      <c r="G520" s="1"/>
      <c r="H520" s="1"/>
      <c r="I520" s="1"/>
      <c r="J520" s="1"/>
      <c r="K520" s="1"/>
      <c r="L520" s="1"/>
    </row>
    <row r="521" spans="1:12" x14ac:dyDescent="0.2">
      <c r="A521" s="1"/>
      <c r="B521" s="1"/>
      <c r="C521" s="17"/>
      <c r="D521" s="1"/>
      <c r="E521" s="1"/>
      <c r="F521" s="1"/>
      <c r="G521" s="1"/>
      <c r="H521" s="1"/>
      <c r="I521" s="1"/>
      <c r="J521" s="1"/>
      <c r="K521" s="1"/>
      <c r="L521" s="1"/>
    </row>
    <row r="522" spans="1:12" x14ac:dyDescent="0.2">
      <c r="A522" s="1"/>
      <c r="B522" s="1"/>
      <c r="C522" s="17"/>
      <c r="D522" s="1"/>
      <c r="E522" s="1"/>
      <c r="F522" s="1"/>
      <c r="G522" s="1"/>
      <c r="H522" s="1"/>
      <c r="I522" s="1"/>
      <c r="J522" s="1"/>
      <c r="K522" s="1"/>
      <c r="L522" s="1"/>
    </row>
    <row r="523" spans="1:12" x14ac:dyDescent="0.2">
      <c r="A523" s="1"/>
      <c r="B523" s="1"/>
      <c r="C523" s="17"/>
      <c r="D523" s="1"/>
      <c r="E523" s="1"/>
      <c r="F523" s="1"/>
      <c r="G523" s="1"/>
      <c r="H523" s="1"/>
      <c r="I523" s="1"/>
      <c r="J523" s="1"/>
      <c r="K523" s="1"/>
      <c r="L523" s="1"/>
    </row>
    <row r="524" spans="1:12" x14ac:dyDescent="0.2">
      <c r="A524" s="1"/>
      <c r="B524" s="1"/>
      <c r="C524" s="17"/>
      <c r="D524" s="1"/>
      <c r="E524" s="1"/>
      <c r="F524" s="1"/>
      <c r="G524" s="1"/>
      <c r="H524" s="1"/>
      <c r="I524" s="1"/>
      <c r="J524" s="1"/>
      <c r="K524" s="1"/>
      <c r="L524" s="1"/>
    </row>
    <row r="525" spans="1:12" x14ac:dyDescent="0.2">
      <c r="A525" s="1"/>
      <c r="B525" s="1"/>
      <c r="C525" s="17"/>
      <c r="D525" s="1"/>
      <c r="E525" s="1"/>
      <c r="F525" s="1"/>
      <c r="G525" s="1"/>
      <c r="H525" s="1"/>
      <c r="I525" s="1"/>
      <c r="J525" s="1"/>
      <c r="K525" s="1"/>
      <c r="L525" s="1"/>
    </row>
    <row r="526" spans="1:12" x14ac:dyDescent="0.2">
      <c r="A526" s="1"/>
      <c r="B526" s="1"/>
      <c r="C526" s="17"/>
      <c r="D526" s="1"/>
      <c r="E526" s="1"/>
      <c r="F526" s="1"/>
      <c r="G526" s="1"/>
      <c r="H526" s="1"/>
      <c r="I526" s="1"/>
      <c r="J526" s="1"/>
      <c r="K526" s="1"/>
      <c r="L526" s="1"/>
    </row>
    <row r="527" spans="1:12" x14ac:dyDescent="0.2">
      <c r="A527" s="1"/>
      <c r="B527" s="1"/>
      <c r="C527" s="17"/>
      <c r="D527" s="1"/>
      <c r="E527" s="1"/>
      <c r="F527" s="1"/>
      <c r="G527" s="1"/>
      <c r="H527" s="1"/>
      <c r="I527" s="1"/>
      <c r="J527" s="1"/>
      <c r="K527" s="1"/>
      <c r="L527" s="1"/>
    </row>
    <row r="528" spans="1:12" x14ac:dyDescent="0.2">
      <c r="A528" s="1"/>
      <c r="B528" s="1"/>
      <c r="C528" s="17"/>
      <c r="D528" s="1"/>
      <c r="E528" s="1"/>
      <c r="F528" s="1"/>
      <c r="G528" s="1"/>
      <c r="H528" s="1"/>
      <c r="I528" s="1"/>
      <c r="J528" s="1"/>
      <c r="K528" s="1"/>
      <c r="L528" s="1"/>
    </row>
    <row r="529" spans="1:12" x14ac:dyDescent="0.2">
      <c r="A529" s="1"/>
      <c r="B529" s="1"/>
      <c r="C529" s="17"/>
      <c r="D529" s="1"/>
      <c r="E529" s="1"/>
      <c r="F529" s="1"/>
      <c r="G529" s="1"/>
      <c r="H529" s="1"/>
      <c r="I529" s="1"/>
      <c r="J529" s="1"/>
      <c r="K529" s="1"/>
      <c r="L529" s="1"/>
    </row>
    <row r="530" spans="1:12" x14ac:dyDescent="0.2">
      <c r="A530" s="1"/>
      <c r="B530" s="1"/>
      <c r="C530" s="17"/>
      <c r="D530" s="1"/>
      <c r="E530" s="1"/>
      <c r="F530" s="1"/>
      <c r="G530" s="1"/>
      <c r="H530" s="1"/>
      <c r="I530" s="1"/>
      <c r="J530" s="1"/>
      <c r="K530" s="1"/>
      <c r="L530" s="1"/>
    </row>
    <row r="531" spans="1:12" x14ac:dyDescent="0.2">
      <c r="A531" s="1"/>
      <c r="B531" s="1"/>
      <c r="C531" s="17"/>
      <c r="D531" s="1"/>
      <c r="E531" s="1"/>
      <c r="F531" s="1"/>
      <c r="G531" s="1"/>
      <c r="H531" s="1"/>
      <c r="I531" s="1"/>
      <c r="J531" s="1"/>
      <c r="K531" s="1"/>
      <c r="L531" s="1"/>
    </row>
    <row r="532" spans="1:12" x14ac:dyDescent="0.2">
      <c r="A532" s="1"/>
      <c r="B532" s="1"/>
      <c r="C532" s="17"/>
      <c r="D532" s="1"/>
      <c r="E532" s="1"/>
      <c r="F532" s="1"/>
      <c r="G532" s="1"/>
      <c r="H532" s="1"/>
      <c r="I532" s="1"/>
      <c r="J532" s="1"/>
      <c r="K532" s="1"/>
      <c r="L532" s="1"/>
    </row>
    <row r="533" spans="1:12" x14ac:dyDescent="0.2">
      <c r="A533" s="1"/>
      <c r="B533" s="1"/>
      <c r="C533" s="17"/>
      <c r="D533" s="1"/>
      <c r="E533" s="1"/>
      <c r="F533" s="1"/>
      <c r="G533" s="1"/>
      <c r="H533" s="1"/>
      <c r="I533" s="1"/>
      <c r="J533" s="1"/>
      <c r="K533" s="1"/>
      <c r="L533" s="1"/>
    </row>
    <row r="534" spans="1:12" x14ac:dyDescent="0.2">
      <c r="A534" s="1"/>
      <c r="B534" s="1"/>
      <c r="C534" s="17"/>
      <c r="D534" s="1"/>
      <c r="E534" s="1"/>
      <c r="F534" s="1"/>
      <c r="G534" s="1"/>
      <c r="H534" s="1"/>
      <c r="I534" s="1"/>
      <c r="J534" s="1"/>
      <c r="K534" s="1"/>
      <c r="L534" s="1"/>
    </row>
    <row r="535" spans="1:12" x14ac:dyDescent="0.2">
      <c r="A535" s="1"/>
      <c r="B535" s="1"/>
      <c r="C535" s="17"/>
      <c r="D535" s="1"/>
      <c r="E535" s="1"/>
      <c r="F535" s="1"/>
      <c r="G535" s="1"/>
      <c r="H535" s="1"/>
      <c r="I535" s="1"/>
      <c r="J535" s="1"/>
      <c r="K535" s="1"/>
      <c r="L535" s="1"/>
    </row>
    <row r="536" spans="1:12" x14ac:dyDescent="0.2">
      <c r="A536" s="1"/>
      <c r="B536" s="1"/>
      <c r="C536" s="17"/>
      <c r="D536" s="1"/>
      <c r="E536" s="1"/>
      <c r="F536" s="1"/>
      <c r="G536" s="1"/>
      <c r="H536" s="1"/>
      <c r="I536" s="1"/>
      <c r="J536" s="1"/>
      <c r="K536" s="1"/>
      <c r="L536" s="1"/>
    </row>
    <row r="537" spans="1:12" x14ac:dyDescent="0.2">
      <c r="A537" s="1"/>
      <c r="B537" s="1"/>
      <c r="C537" s="17"/>
      <c r="D537" s="1"/>
      <c r="E537" s="1"/>
      <c r="F537" s="1"/>
      <c r="G537" s="1"/>
      <c r="H537" s="1"/>
      <c r="I537" s="1"/>
      <c r="J537" s="1"/>
      <c r="K537" s="1"/>
      <c r="L537" s="1"/>
    </row>
    <row r="538" spans="1:12" x14ac:dyDescent="0.2">
      <c r="A538" s="1"/>
      <c r="B538" s="1"/>
      <c r="C538" s="17"/>
      <c r="D538" s="1"/>
      <c r="E538" s="1"/>
      <c r="F538" s="1"/>
      <c r="G538" s="1"/>
      <c r="H538" s="1"/>
      <c r="I538" s="1"/>
      <c r="J538" s="1"/>
      <c r="K538" s="1"/>
      <c r="L538" s="1"/>
    </row>
    <row r="539" spans="1:12" x14ac:dyDescent="0.2">
      <c r="A539" s="1"/>
      <c r="B539" s="1"/>
      <c r="C539" s="17"/>
      <c r="D539" s="1"/>
      <c r="E539" s="1"/>
      <c r="F539" s="1"/>
      <c r="G539" s="1"/>
      <c r="H539" s="1"/>
      <c r="I539" s="1"/>
      <c r="J539" s="1"/>
      <c r="K539" s="1"/>
      <c r="L539" s="1"/>
    </row>
    <row r="540" spans="1:12" x14ac:dyDescent="0.2">
      <c r="A540" s="1"/>
      <c r="B540" s="1"/>
      <c r="C540" s="17"/>
      <c r="D540" s="1"/>
      <c r="E540" s="1"/>
      <c r="F540" s="1"/>
      <c r="G540" s="1"/>
      <c r="H540" s="1"/>
      <c r="I540" s="1"/>
      <c r="J540" s="1"/>
      <c r="K540" s="1"/>
      <c r="L540" s="1"/>
    </row>
    <row r="541" spans="1:12" x14ac:dyDescent="0.2">
      <c r="A541" s="1"/>
      <c r="B541" s="1"/>
      <c r="C541" s="17"/>
      <c r="D541" s="1"/>
      <c r="E541" s="1"/>
      <c r="F541" s="1"/>
      <c r="G541" s="1"/>
      <c r="H541" s="1"/>
      <c r="I541" s="1"/>
      <c r="J541" s="1"/>
      <c r="K541" s="1"/>
      <c r="L541" s="1"/>
    </row>
    <row r="542" spans="1:12" x14ac:dyDescent="0.2">
      <c r="A542" s="1"/>
      <c r="B542" s="1"/>
      <c r="C542" s="17"/>
      <c r="D542" s="1"/>
      <c r="E542" s="1"/>
      <c r="F542" s="1"/>
      <c r="G542" s="1"/>
      <c r="H542" s="1"/>
      <c r="I542" s="1"/>
      <c r="J542" s="1"/>
      <c r="K542" s="1"/>
      <c r="L542" s="1"/>
    </row>
    <row r="543" spans="1:12" x14ac:dyDescent="0.2">
      <c r="A543" s="1"/>
      <c r="B543" s="1"/>
      <c r="C543" s="17"/>
      <c r="D543" s="1"/>
      <c r="E543" s="1"/>
      <c r="F543" s="1"/>
      <c r="G543" s="1"/>
      <c r="H543" s="1"/>
      <c r="I543" s="1"/>
      <c r="J543" s="1"/>
      <c r="K543" s="1"/>
      <c r="L543" s="1"/>
    </row>
    <row r="544" spans="1:12" x14ac:dyDescent="0.2">
      <c r="A544" s="1"/>
      <c r="B544" s="1"/>
      <c r="C544" s="17"/>
      <c r="D544" s="1"/>
      <c r="E544" s="1"/>
      <c r="F544" s="1"/>
      <c r="G544" s="1"/>
      <c r="H544" s="1"/>
      <c r="I544" s="1"/>
      <c r="J544" s="1"/>
      <c r="K544" s="1"/>
      <c r="L544" s="1"/>
    </row>
    <row r="545" spans="1:12" x14ac:dyDescent="0.2">
      <c r="A545" s="1"/>
      <c r="B545" s="1"/>
      <c r="C545" s="17"/>
      <c r="D545" s="1"/>
      <c r="E545" s="1"/>
      <c r="F545" s="1"/>
      <c r="G545" s="1"/>
      <c r="H545" s="1"/>
      <c r="I545" s="1"/>
      <c r="J545" s="1"/>
      <c r="K545" s="1"/>
      <c r="L545" s="1"/>
    </row>
    <row r="546" spans="1:12" x14ac:dyDescent="0.2">
      <c r="A546" s="1"/>
      <c r="B546" s="1"/>
      <c r="C546" s="17"/>
      <c r="D546" s="1"/>
      <c r="E546" s="1"/>
      <c r="F546" s="1"/>
      <c r="G546" s="1"/>
      <c r="H546" s="1"/>
      <c r="I546" s="1"/>
      <c r="J546" s="1"/>
      <c r="K546" s="1"/>
      <c r="L546" s="1"/>
    </row>
    <row r="547" spans="1:12" x14ac:dyDescent="0.2">
      <c r="A547" s="1"/>
      <c r="B547" s="1"/>
      <c r="C547" s="17"/>
      <c r="D547" s="1"/>
      <c r="E547" s="1"/>
      <c r="F547" s="1"/>
      <c r="G547" s="1"/>
      <c r="H547" s="1"/>
      <c r="I547" s="1"/>
      <c r="J547" s="1"/>
      <c r="K547" s="1"/>
      <c r="L547" s="1"/>
    </row>
    <row r="548" spans="1:12" x14ac:dyDescent="0.2">
      <c r="A548" s="1"/>
      <c r="B548" s="1"/>
      <c r="C548" s="17"/>
      <c r="D548" s="1"/>
      <c r="E548" s="1"/>
      <c r="F548" s="1"/>
      <c r="G548" s="1"/>
      <c r="H548" s="1"/>
      <c r="I548" s="1"/>
      <c r="J548" s="1"/>
      <c r="K548" s="1"/>
      <c r="L548" s="1"/>
    </row>
    <row r="549" spans="1:12" x14ac:dyDescent="0.2">
      <c r="A549" s="1"/>
      <c r="B549" s="1"/>
      <c r="C549" s="17"/>
      <c r="D549" s="1"/>
      <c r="E549" s="1"/>
      <c r="F549" s="1"/>
      <c r="G549" s="1"/>
      <c r="H549" s="1"/>
      <c r="I549" s="1"/>
      <c r="J549" s="1"/>
      <c r="K549" s="1"/>
      <c r="L549" s="1"/>
    </row>
    <row r="550" spans="1:12" x14ac:dyDescent="0.2">
      <c r="A550" s="1"/>
      <c r="B550" s="1"/>
      <c r="C550" s="17"/>
      <c r="D550" s="1"/>
      <c r="E550" s="1"/>
      <c r="F550" s="1"/>
      <c r="G550" s="1"/>
      <c r="H550" s="1"/>
      <c r="I550" s="1"/>
      <c r="J550" s="1"/>
      <c r="K550" s="1"/>
      <c r="L550" s="1"/>
    </row>
    <row r="551" spans="1:12" x14ac:dyDescent="0.2">
      <c r="A551" s="1"/>
      <c r="B551" s="1"/>
      <c r="C551" s="17"/>
      <c r="D551" s="1"/>
      <c r="E551" s="1"/>
      <c r="F551" s="1"/>
      <c r="G551" s="1"/>
      <c r="H551" s="1"/>
      <c r="I551" s="1"/>
      <c r="J551" s="1"/>
      <c r="K551" s="1"/>
      <c r="L551" s="1"/>
    </row>
    <row r="552" spans="1:12" x14ac:dyDescent="0.2">
      <c r="A552" s="1"/>
      <c r="B552" s="1"/>
      <c r="C552" s="17"/>
      <c r="D552" s="1"/>
      <c r="E552" s="1"/>
      <c r="F552" s="1"/>
      <c r="G552" s="1"/>
      <c r="H552" s="1"/>
      <c r="I552" s="1"/>
      <c r="J552" s="1"/>
      <c r="K552" s="1"/>
      <c r="L552" s="1"/>
    </row>
    <row r="553" spans="1:12" x14ac:dyDescent="0.2">
      <c r="A553" s="1"/>
      <c r="B553" s="1"/>
      <c r="C553" s="17"/>
      <c r="D553" s="1"/>
      <c r="E553" s="1"/>
      <c r="F553" s="1"/>
      <c r="G553" s="1"/>
      <c r="H553" s="1"/>
      <c r="I553" s="1"/>
      <c r="J553" s="1"/>
      <c r="K553" s="1"/>
      <c r="L553" s="1"/>
    </row>
    <row r="554" spans="1:12" x14ac:dyDescent="0.2">
      <c r="A554" s="1"/>
      <c r="B554" s="1"/>
      <c r="C554" s="17"/>
      <c r="D554" s="1"/>
      <c r="E554" s="1"/>
      <c r="F554" s="1"/>
      <c r="G554" s="1"/>
      <c r="H554" s="1"/>
      <c r="I554" s="1"/>
      <c r="J554" s="1"/>
      <c r="K554" s="1"/>
      <c r="L554" s="1"/>
    </row>
    <row r="555" spans="1:12" x14ac:dyDescent="0.2">
      <c r="A555" s="1"/>
      <c r="B555" s="1"/>
      <c r="C555" s="17"/>
      <c r="D555" s="1"/>
      <c r="E555" s="1"/>
      <c r="F555" s="1"/>
      <c r="G555" s="1"/>
      <c r="H555" s="1"/>
      <c r="I555" s="1"/>
      <c r="J555" s="1"/>
      <c r="K555" s="1"/>
      <c r="L555" s="1"/>
    </row>
    <row r="556" spans="1:12" x14ac:dyDescent="0.2">
      <c r="A556" s="1"/>
      <c r="B556" s="1"/>
      <c r="C556" s="17"/>
      <c r="D556" s="1"/>
      <c r="E556" s="1"/>
      <c r="F556" s="1"/>
      <c r="G556" s="1"/>
      <c r="H556" s="1"/>
      <c r="I556" s="1"/>
      <c r="J556" s="1"/>
      <c r="K556" s="1"/>
      <c r="L556" s="1"/>
    </row>
    <row r="557" spans="1:12" x14ac:dyDescent="0.2">
      <c r="A557" s="1"/>
      <c r="B557" s="1"/>
      <c r="C557" s="17"/>
      <c r="D557" s="1"/>
      <c r="E557" s="1"/>
      <c r="F557" s="1"/>
      <c r="G557" s="1"/>
      <c r="H557" s="1"/>
      <c r="I557" s="1"/>
      <c r="J557" s="1"/>
      <c r="K557" s="1"/>
      <c r="L557" s="1"/>
    </row>
    <row r="558" spans="1:12" x14ac:dyDescent="0.2">
      <c r="A558" s="1"/>
      <c r="B558" s="1"/>
      <c r="C558" s="17"/>
      <c r="D558" s="1"/>
      <c r="E558" s="1"/>
      <c r="F558" s="1"/>
      <c r="G558" s="1"/>
      <c r="H558" s="1"/>
      <c r="I558" s="1"/>
      <c r="J558" s="1"/>
      <c r="K558" s="1"/>
      <c r="L558" s="1"/>
    </row>
    <row r="559" spans="1:12" x14ac:dyDescent="0.2">
      <c r="A559" s="1"/>
      <c r="B559" s="1"/>
      <c r="C559" s="17"/>
      <c r="D559" s="1"/>
      <c r="E559" s="1"/>
      <c r="F559" s="1"/>
      <c r="G559" s="1"/>
      <c r="H559" s="1"/>
      <c r="I559" s="1"/>
      <c r="J559" s="1"/>
      <c r="K559" s="1"/>
      <c r="L559" s="1"/>
    </row>
    <row r="560" spans="1:12" x14ac:dyDescent="0.2">
      <c r="A560" s="1"/>
      <c r="B560" s="1"/>
      <c r="C560" s="17"/>
      <c r="D560" s="1"/>
      <c r="E560" s="1"/>
      <c r="F560" s="1"/>
      <c r="G560" s="1"/>
      <c r="H560" s="1"/>
      <c r="I560" s="1"/>
      <c r="J560" s="1"/>
      <c r="K560" s="1"/>
      <c r="L560" s="1"/>
    </row>
    <row r="561" spans="1:12" x14ac:dyDescent="0.2">
      <c r="A561" s="1"/>
      <c r="B561" s="1"/>
      <c r="C561" s="17"/>
      <c r="D561" s="1"/>
      <c r="E561" s="1"/>
      <c r="F561" s="1"/>
      <c r="G561" s="1"/>
      <c r="H561" s="1"/>
      <c r="I561" s="1"/>
      <c r="J561" s="1"/>
      <c r="K561" s="1"/>
      <c r="L561" s="1"/>
    </row>
    <row r="562" spans="1:12" x14ac:dyDescent="0.2">
      <c r="A562" s="1"/>
      <c r="B562" s="1"/>
      <c r="C562" s="17"/>
      <c r="D562" s="1"/>
      <c r="E562" s="1"/>
      <c r="F562" s="1"/>
      <c r="G562" s="1"/>
      <c r="H562" s="1"/>
      <c r="I562" s="1"/>
      <c r="J562" s="1"/>
      <c r="K562" s="1"/>
      <c r="L562" s="1"/>
    </row>
    <row r="563" spans="1:12" x14ac:dyDescent="0.2">
      <c r="A563" s="1"/>
      <c r="B563" s="1"/>
      <c r="C563" s="17"/>
      <c r="D563" s="1"/>
      <c r="E563" s="1"/>
      <c r="F563" s="1"/>
      <c r="G563" s="1"/>
      <c r="H563" s="1"/>
      <c r="I563" s="1"/>
      <c r="J563" s="1"/>
      <c r="K563" s="1"/>
      <c r="L563" s="1"/>
    </row>
    <row r="564" spans="1:12" x14ac:dyDescent="0.2">
      <c r="A564" s="1"/>
      <c r="B564" s="1"/>
      <c r="C564" s="17"/>
      <c r="D564" s="1"/>
      <c r="E564" s="1"/>
      <c r="F564" s="1"/>
      <c r="G564" s="1"/>
      <c r="H564" s="1"/>
      <c r="I564" s="1"/>
      <c r="J564" s="1"/>
      <c r="K564" s="1"/>
      <c r="L564" s="1"/>
    </row>
    <row r="565" spans="1:12" x14ac:dyDescent="0.2">
      <c r="A565" s="1"/>
      <c r="B565" s="1"/>
      <c r="C565" s="17"/>
      <c r="D565" s="1"/>
      <c r="E565" s="1"/>
      <c r="F565" s="1"/>
      <c r="G565" s="1"/>
      <c r="H565" s="1"/>
      <c r="I565" s="1"/>
      <c r="J565" s="1"/>
      <c r="K565" s="1"/>
      <c r="L565" s="1"/>
    </row>
    <row r="566" spans="1:12" x14ac:dyDescent="0.2">
      <c r="A566" s="1"/>
      <c r="B566" s="1"/>
      <c r="C566" s="17"/>
      <c r="D566" s="1"/>
      <c r="E566" s="1"/>
      <c r="F566" s="1"/>
      <c r="G566" s="1"/>
      <c r="H566" s="1"/>
      <c r="I566" s="1"/>
      <c r="J566" s="1"/>
      <c r="K566" s="1"/>
      <c r="L566" s="1"/>
    </row>
    <row r="567" spans="1:12" x14ac:dyDescent="0.2">
      <c r="A567" s="1"/>
      <c r="B567" s="1"/>
      <c r="C567" s="17"/>
      <c r="D567" s="1"/>
      <c r="E567" s="1"/>
      <c r="F567" s="1"/>
      <c r="G567" s="1"/>
      <c r="H567" s="1"/>
      <c r="I567" s="1"/>
      <c r="J567" s="1"/>
      <c r="K567" s="1"/>
      <c r="L567" s="1"/>
    </row>
    <row r="568" spans="1:12" x14ac:dyDescent="0.2">
      <c r="A568" s="1"/>
      <c r="B568" s="1"/>
      <c r="C568" s="17"/>
      <c r="D568" s="1"/>
      <c r="E568" s="1"/>
      <c r="F568" s="1"/>
      <c r="G568" s="1"/>
      <c r="H568" s="1"/>
      <c r="I568" s="1"/>
      <c r="J568" s="1"/>
      <c r="K568" s="1"/>
      <c r="L568" s="1"/>
    </row>
    <row r="569" spans="1:12" x14ac:dyDescent="0.2">
      <c r="A569" s="1"/>
      <c r="B569" s="1"/>
      <c r="C569" s="17"/>
      <c r="D569" s="1"/>
      <c r="E569" s="1"/>
      <c r="F569" s="1"/>
      <c r="G569" s="1"/>
      <c r="H569" s="1"/>
      <c r="I569" s="1"/>
      <c r="J569" s="1"/>
      <c r="K569" s="1"/>
      <c r="L569" s="1"/>
    </row>
    <row r="570" spans="1:12" x14ac:dyDescent="0.2">
      <c r="A570" s="1"/>
      <c r="B570" s="1"/>
      <c r="C570" s="17"/>
      <c r="D570" s="1"/>
      <c r="E570" s="1"/>
      <c r="F570" s="1"/>
      <c r="G570" s="1"/>
      <c r="H570" s="1"/>
      <c r="I570" s="1"/>
      <c r="J570" s="1"/>
      <c r="K570" s="1"/>
      <c r="L570" s="1"/>
    </row>
    <row r="571" spans="1:12" x14ac:dyDescent="0.2">
      <c r="A571" s="1"/>
      <c r="B571" s="1"/>
      <c r="C571" s="17"/>
      <c r="D571" s="1"/>
      <c r="E571" s="1"/>
      <c r="F571" s="1"/>
      <c r="G571" s="1"/>
      <c r="H571" s="1"/>
      <c r="I571" s="1"/>
      <c r="J571" s="1"/>
      <c r="K571" s="1"/>
      <c r="L571" s="1"/>
    </row>
    <row r="572" spans="1:12" x14ac:dyDescent="0.2">
      <c r="A572" s="1"/>
      <c r="B572" s="1"/>
      <c r="C572" s="17"/>
      <c r="D572" s="1"/>
      <c r="E572" s="1"/>
      <c r="F572" s="1"/>
      <c r="G572" s="1"/>
      <c r="H572" s="1"/>
      <c r="I572" s="1"/>
      <c r="J572" s="1"/>
      <c r="K572" s="1"/>
      <c r="L572" s="1"/>
    </row>
    <row r="573" spans="1:12" x14ac:dyDescent="0.2">
      <c r="A573" s="1"/>
      <c r="B573" s="1"/>
      <c r="C573" s="17"/>
      <c r="D573" s="1"/>
      <c r="E573" s="1"/>
      <c r="F573" s="1"/>
      <c r="G573" s="1"/>
      <c r="H573" s="1"/>
      <c r="I573" s="1"/>
      <c r="J573" s="1"/>
      <c r="K573" s="1"/>
      <c r="L573" s="1"/>
    </row>
    <row r="574" spans="1:12" x14ac:dyDescent="0.2">
      <c r="A574" s="1"/>
      <c r="B574" s="1"/>
      <c r="C574" s="17"/>
      <c r="D574" s="1"/>
      <c r="E574" s="1"/>
      <c r="F574" s="1"/>
      <c r="G574" s="1"/>
      <c r="H574" s="1"/>
      <c r="I574" s="1"/>
      <c r="J574" s="1"/>
      <c r="K574" s="1"/>
      <c r="L574" s="1"/>
    </row>
    <row r="575" spans="1:12" x14ac:dyDescent="0.2">
      <c r="A575" s="1"/>
      <c r="B575" s="1"/>
      <c r="C575" s="17"/>
      <c r="D575" s="1"/>
      <c r="E575" s="1"/>
      <c r="F575" s="1"/>
      <c r="G575" s="1"/>
      <c r="H575" s="1"/>
      <c r="I575" s="1"/>
      <c r="J575" s="1"/>
      <c r="K575" s="1"/>
      <c r="L575" s="1"/>
    </row>
    <row r="576" spans="1:12" x14ac:dyDescent="0.2">
      <c r="A576" s="1"/>
      <c r="B576" s="1"/>
      <c r="C576" s="17"/>
      <c r="D576" s="1"/>
      <c r="E576" s="1"/>
      <c r="F576" s="1"/>
      <c r="G576" s="1"/>
      <c r="H576" s="1"/>
      <c r="I576" s="1"/>
      <c r="J576" s="1"/>
      <c r="K576" s="1"/>
      <c r="L576" s="1"/>
    </row>
    <row r="577" spans="1:12" x14ac:dyDescent="0.2">
      <c r="A577" s="1"/>
      <c r="B577" s="1"/>
      <c r="C577" s="17"/>
      <c r="D577" s="1"/>
      <c r="E577" s="1"/>
      <c r="F577" s="1"/>
      <c r="G577" s="1"/>
      <c r="H577" s="1"/>
      <c r="I577" s="1"/>
      <c r="J577" s="1"/>
      <c r="K577" s="1"/>
      <c r="L577" s="1"/>
    </row>
    <row r="578" spans="1:12" x14ac:dyDescent="0.2">
      <c r="A578" s="1"/>
      <c r="B578" s="1"/>
      <c r="C578" s="17"/>
      <c r="D578" s="1"/>
      <c r="E578" s="1"/>
      <c r="F578" s="1"/>
      <c r="G578" s="1"/>
      <c r="H578" s="1"/>
      <c r="I578" s="1"/>
      <c r="J578" s="1"/>
      <c r="K578" s="1"/>
      <c r="L578" s="1"/>
    </row>
    <row r="579" spans="1:12" x14ac:dyDescent="0.2">
      <c r="A579" s="1"/>
      <c r="B579" s="1"/>
      <c r="C579" s="17"/>
      <c r="D579" s="1"/>
      <c r="E579" s="1"/>
      <c r="F579" s="1"/>
      <c r="G579" s="1"/>
      <c r="H579" s="1"/>
      <c r="I579" s="1"/>
      <c r="J579" s="1"/>
      <c r="K579" s="1"/>
      <c r="L579" s="1"/>
    </row>
    <row r="580" spans="1:12" x14ac:dyDescent="0.2">
      <c r="A580" s="1"/>
      <c r="B580" s="1"/>
      <c r="C580" s="17"/>
      <c r="D580" s="1"/>
      <c r="E580" s="1"/>
      <c r="F580" s="1"/>
      <c r="G580" s="1"/>
      <c r="H580" s="1"/>
      <c r="I580" s="1"/>
      <c r="J580" s="1"/>
      <c r="K580" s="1"/>
      <c r="L580" s="1"/>
    </row>
    <row r="581" spans="1:12" x14ac:dyDescent="0.2">
      <c r="A581" s="1"/>
      <c r="B581" s="1"/>
      <c r="C581" s="17"/>
      <c r="D581" s="1"/>
      <c r="E581" s="1"/>
      <c r="F581" s="1"/>
      <c r="G581" s="1"/>
      <c r="H581" s="1"/>
      <c r="I581" s="1"/>
      <c r="J581" s="1"/>
      <c r="K581" s="1"/>
      <c r="L581" s="1"/>
    </row>
    <row r="582" spans="1:12" x14ac:dyDescent="0.2">
      <c r="A582" s="1"/>
      <c r="B582" s="1"/>
      <c r="C582" s="17"/>
      <c r="D582" s="1"/>
      <c r="E582" s="1"/>
      <c r="F582" s="1"/>
      <c r="G582" s="1"/>
      <c r="H582" s="1"/>
      <c r="I582" s="1"/>
      <c r="J582" s="1"/>
      <c r="K582" s="1"/>
      <c r="L582" s="1"/>
    </row>
    <row r="583" spans="1:12" x14ac:dyDescent="0.2">
      <c r="A583" s="1"/>
      <c r="B583" s="1"/>
      <c r="C583" s="17"/>
      <c r="D583" s="1"/>
      <c r="E583" s="1"/>
      <c r="F583" s="1"/>
      <c r="G583" s="1"/>
      <c r="H583" s="1"/>
      <c r="I583" s="1"/>
      <c r="J583" s="1"/>
      <c r="K583" s="1"/>
      <c r="L583" s="1"/>
    </row>
    <row r="584" spans="1:12" x14ac:dyDescent="0.2">
      <c r="A584" s="1"/>
      <c r="B584" s="1"/>
      <c r="C584" s="17"/>
      <c r="D584" s="1"/>
      <c r="E584" s="1"/>
      <c r="F584" s="1"/>
      <c r="G584" s="1"/>
      <c r="H584" s="1"/>
      <c r="I584" s="1"/>
      <c r="J584" s="1"/>
      <c r="K584" s="1"/>
      <c r="L584" s="1"/>
    </row>
    <row r="585" spans="1:12" x14ac:dyDescent="0.2">
      <c r="A585" s="1"/>
      <c r="B585" s="1"/>
      <c r="C585" s="17"/>
      <c r="D585" s="1"/>
      <c r="E585" s="1"/>
      <c r="F585" s="1"/>
      <c r="G585" s="1"/>
      <c r="H585" s="1"/>
      <c r="I585" s="1"/>
      <c r="J585" s="1"/>
      <c r="K585" s="1"/>
      <c r="L585" s="1"/>
    </row>
    <row r="586" spans="1:12" x14ac:dyDescent="0.2">
      <c r="A586" s="1"/>
      <c r="B586" s="1"/>
      <c r="C586" s="17"/>
      <c r="D586" s="1"/>
      <c r="E586" s="1"/>
      <c r="F586" s="1"/>
      <c r="G586" s="1"/>
      <c r="H586" s="1"/>
      <c r="I586" s="1"/>
      <c r="J586" s="1"/>
      <c r="K586" s="1"/>
      <c r="L586" s="1"/>
    </row>
    <row r="587" spans="1:12" x14ac:dyDescent="0.2">
      <c r="A587" s="1"/>
      <c r="B587" s="1"/>
      <c r="C587" s="17"/>
      <c r="D587" s="1"/>
      <c r="E587" s="1"/>
      <c r="F587" s="1"/>
      <c r="G587" s="1"/>
      <c r="H587" s="1"/>
      <c r="I587" s="1"/>
      <c r="J587" s="1"/>
      <c r="K587" s="1"/>
      <c r="L587" s="1"/>
    </row>
    <row r="588" spans="1:12" x14ac:dyDescent="0.2">
      <c r="A588" s="1"/>
      <c r="B588" s="1"/>
      <c r="C588" s="17"/>
      <c r="D588" s="1"/>
      <c r="E588" s="1"/>
      <c r="F588" s="1"/>
      <c r="G588" s="1"/>
      <c r="H588" s="1"/>
      <c r="I588" s="1"/>
      <c r="J588" s="1"/>
      <c r="K588" s="1"/>
      <c r="L588" s="1"/>
    </row>
    <row r="589" spans="1:12" x14ac:dyDescent="0.2">
      <c r="A589" s="1"/>
      <c r="B589" s="1"/>
      <c r="C589" s="17"/>
      <c r="D589" s="1"/>
      <c r="E589" s="1"/>
      <c r="F589" s="1"/>
      <c r="G589" s="1"/>
      <c r="H589" s="1"/>
      <c r="I589" s="1"/>
      <c r="J589" s="1"/>
      <c r="K589" s="1"/>
      <c r="L589" s="1"/>
    </row>
    <row r="590" spans="1:12" x14ac:dyDescent="0.2">
      <c r="A590" s="1"/>
      <c r="B590" s="1"/>
      <c r="C590" s="17"/>
      <c r="D590" s="1"/>
      <c r="E590" s="1"/>
      <c r="F590" s="1"/>
      <c r="G590" s="1"/>
      <c r="H590" s="1"/>
      <c r="I590" s="1"/>
      <c r="J590" s="1"/>
      <c r="K590" s="1"/>
      <c r="L590" s="1"/>
    </row>
    <row r="591" spans="1:12" x14ac:dyDescent="0.2">
      <c r="A591" s="1"/>
      <c r="B591" s="1"/>
      <c r="C591" s="17"/>
      <c r="D591" s="1"/>
      <c r="E591" s="1"/>
      <c r="F591" s="1"/>
      <c r="G591" s="1"/>
      <c r="H591" s="1"/>
      <c r="I591" s="1"/>
      <c r="J591" s="1"/>
      <c r="K591" s="1"/>
      <c r="L591" s="1"/>
    </row>
    <row r="592" spans="1:12" x14ac:dyDescent="0.2">
      <c r="A592" s="1"/>
      <c r="B592" s="1"/>
      <c r="C592" s="17"/>
      <c r="D592" s="1"/>
      <c r="E592" s="1"/>
      <c r="F592" s="1"/>
      <c r="G592" s="1"/>
      <c r="H592" s="1"/>
      <c r="I592" s="1"/>
      <c r="J592" s="1"/>
      <c r="K592" s="1"/>
      <c r="L592" s="1"/>
    </row>
    <row r="593" spans="1:12" x14ac:dyDescent="0.2">
      <c r="A593" s="1"/>
      <c r="B593" s="1"/>
      <c r="C593" s="17"/>
      <c r="D593" s="1"/>
      <c r="E593" s="1"/>
      <c r="F593" s="1"/>
      <c r="G593" s="1"/>
      <c r="H593" s="1"/>
      <c r="I593" s="1"/>
      <c r="J593" s="1"/>
      <c r="K593" s="1"/>
      <c r="L593" s="1"/>
    </row>
    <row r="594" spans="1:12" x14ac:dyDescent="0.2">
      <c r="A594" s="1"/>
      <c r="B594" s="1"/>
      <c r="C594" s="17"/>
      <c r="D594" s="1"/>
      <c r="E594" s="1"/>
      <c r="F594" s="1"/>
      <c r="G594" s="1"/>
      <c r="H594" s="1"/>
      <c r="I594" s="1"/>
      <c r="J594" s="1"/>
      <c r="K594" s="1"/>
      <c r="L594" s="1"/>
    </row>
    <row r="595" spans="1:12" x14ac:dyDescent="0.2">
      <c r="A595" s="1"/>
      <c r="B595" s="1"/>
      <c r="C595" s="17"/>
      <c r="D595" s="1"/>
      <c r="E595" s="1"/>
      <c r="F595" s="1"/>
      <c r="G595" s="1"/>
      <c r="H595" s="1"/>
      <c r="I595" s="1"/>
      <c r="J595" s="1"/>
      <c r="K595" s="1"/>
      <c r="L595" s="1"/>
    </row>
    <row r="596" spans="1:12" x14ac:dyDescent="0.2">
      <c r="A596" s="1"/>
      <c r="B596" s="1"/>
      <c r="C596" s="17"/>
      <c r="D596" s="1"/>
      <c r="E596" s="1"/>
      <c r="F596" s="1"/>
      <c r="G596" s="1"/>
      <c r="H596" s="1"/>
      <c r="I596" s="1"/>
      <c r="J596" s="1"/>
      <c r="K596" s="1"/>
      <c r="L596" s="1"/>
    </row>
    <row r="597" spans="1:12" x14ac:dyDescent="0.2">
      <c r="A597" s="1"/>
      <c r="B597" s="1"/>
      <c r="C597" s="17"/>
      <c r="D597" s="1"/>
      <c r="E597" s="1"/>
      <c r="F597" s="1"/>
      <c r="G597" s="1"/>
      <c r="H597" s="1"/>
      <c r="I597" s="1"/>
      <c r="J597" s="1"/>
      <c r="K597" s="1"/>
      <c r="L597" s="1"/>
    </row>
    <row r="598" spans="1:12" x14ac:dyDescent="0.2">
      <c r="A598" s="1"/>
      <c r="B598" s="1"/>
      <c r="C598" s="17"/>
      <c r="D598" s="1"/>
      <c r="E598" s="1"/>
      <c r="F598" s="1"/>
      <c r="G598" s="1"/>
      <c r="H598" s="1"/>
      <c r="I598" s="1"/>
      <c r="J598" s="1"/>
      <c r="K598" s="1"/>
      <c r="L598" s="1"/>
    </row>
    <row r="599" spans="1:12" x14ac:dyDescent="0.2">
      <c r="A599" s="1"/>
      <c r="B599" s="1"/>
      <c r="C599" s="17"/>
      <c r="D599" s="1"/>
      <c r="E599" s="1"/>
      <c r="F599" s="1"/>
      <c r="G599" s="1"/>
      <c r="H599" s="1"/>
      <c r="I599" s="1"/>
      <c r="J599" s="1"/>
      <c r="K599" s="1"/>
      <c r="L599" s="1"/>
    </row>
    <row r="600" spans="1:12" x14ac:dyDescent="0.2">
      <c r="A600" s="1"/>
      <c r="B600" s="1"/>
      <c r="C600" s="17"/>
      <c r="D600" s="1"/>
      <c r="E600" s="1"/>
      <c r="F600" s="1"/>
      <c r="G600" s="1"/>
      <c r="H600" s="1"/>
      <c r="I600" s="1"/>
      <c r="J600" s="1"/>
      <c r="K600" s="1"/>
      <c r="L600" s="1"/>
    </row>
    <row r="601" spans="1:12" x14ac:dyDescent="0.2">
      <c r="A601" s="1"/>
      <c r="B601" s="1"/>
      <c r="C601" s="17"/>
      <c r="D601" s="1"/>
      <c r="E601" s="1"/>
      <c r="F601" s="1"/>
      <c r="G601" s="1"/>
      <c r="H601" s="1"/>
      <c r="I601" s="1"/>
      <c r="J601" s="1"/>
      <c r="K601" s="1"/>
      <c r="L601" s="1"/>
    </row>
    <row r="602" spans="1:12" x14ac:dyDescent="0.2">
      <c r="A602" s="1"/>
      <c r="B602" s="1"/>
      <c r="C602" s="17"/>
      <c r="D602" s="1"/>
      <c r="E602" s="1"/>
      <c r="F602" s="1"/>
      <c r="G602" s="1"/>
      <c r="H602" s="1"/>
      <c r="I602" s="1"/>
      <c r="J602" s="1"/>
      <c r="K602" s="1"/>
      <c r="L602" s="1"/>
    </row>
    <row r="603" spans="1:12" x14ac:dyDescent="0.2">
      <c r="A603" s="1"/>
      <c r="B603" s="1"/>
      <c r="C603" s="17"/>
      <c r="D603" s="1"/>
      <c r="E603" s="1"/>
      <c r="F603" s="1"/>
      <c r="G603" s="1"/>
      <c r="H603" s="1"/>
      <c r="I603" s="1"/>
      <c r="J603" s="1"/>
      <c r="K603" s="1"/>
      <c r="L603" s="1"/>
    </row>
    <row r="604" spans="1:12" x14ac:dyDescent="0.2">
      <c r="A604" s="1"/>
      <c r="B604" s="1"/>
      <c r="C604" s="17"/>
      <c r="D604" s="1"/>
      <c r="E604" s="1"/>
      <c r="F604" s="1"/>
      <c r="G604" s="1"/>
      <c r="H604" s="1"/>
      <c r="I604" s="1"/>
      <c r="J604" s="1"/>
      <c r="K604" s="1"/>
      <c r="L604" s="1"/>
    </row>
    <row r="605" spans="1:12" x14ac:dyDescent="0.2">
      <c r="A605" s="1"/>
      <c r="B605" s="1"/>
      <c r="C605" s="17"/>
      <c r="D605" s="1"/>
      <c r="E605" s="1"/>
      <c r="F605" s="1"/>
      <c r="G605" s="1"/>
      <c r="H605" s="1"/>
      <c r="I605" s="1"/>
      <c r="J605" s="1"/>
      <c r="K605" s="1"/>
      <c r="L605" s="1"/>
    </row>
    <row r="606" spans="1:12" x14ac:dyDescent="0.2">
      <c r="A606" s="1"/>
      <c r="B606" s="1"/>
      <c r="C606" s="17"/>
      <c r="D606" s="1"/>
      <c r="E606" s="1"/>
      <c r="F606" s="1"/>
      <c r="G606" s="1"/>
      <c r="H606" s="1"/>
      <c r="I606" s="1"/>
      <c r="J606" s="1"/>
      <c r="K606" s="1"/>
      <c r="L606" s="1"/>
    </row>
    <row r="607" spans="1:12" x14ac:dyDescent="0.2">
      <c r="A607" s="1"/>
      <c r="B607" s="1"/>
      <c r="C607" s="17"/>
      <c r="D607" s="1"/>
      <c r="E607" s="1"/>
      <c r="F607" s="1"/>
      <c r="G607" s="1"/>
      <c r="H607" s="1"/>
      <c r="I607" s="1"/>
      <c r="J607" s="1"/>
      <c r="K607" s="1"/>
      <c r="L607" s="1"/>
    </row>
    <row r="608" spans="1:12" x14ac:dyDescent="0.2">
      <c r="A608" s="1"/>
      <c r="B608" s="1"/>
      <c r="C608" s="17"/>
      <c r="D608" s="1"/>
      <c r="E608" s="1"/>
      <c r="F608" s="1"/>
      <c r="G608" s="1"/>
      <c r="H608" s="1"/>
      <c r="I608" s="1"/>
      <c r="J608" s="1"/>
      <c r="K608" s="1"/>
      <c r="L608" s="1"/>
    </row>
    <row r="609" spans="1:12" x14ac:dyDescent="0.2">
      <c r="A609" s="1"/>
      <c r="B609" s="1"/>
      <c r="C609" s="17"/>
      <c r="D609" s="1"/>
      <c r="E609" s="1"/>
      <c r="F609" s="1"/>
      <c r="G609" s="1"/>
      <c r="H609" s="1"/>
      <c r="I609" s="1"/>
      <c r="J609" s="1"/>
      <c r="K609" s="1"/>
      <c r="L609" s="1"/>
    </row>
    <row r="610" spans="1:12" x14ac:dyDescent="0.2">
      <c r="A610" s="1"/>
      <c r="B610" s="1"/>
      <c r="C610" s="17"/>
      <c r="D610" s="1"/>
      <c r="E610" s="1"/>
      <c r="F610" s="1"/>
      <c r="G610" s="1"/>
      <c r="H610" s="1"/>
      <c r="I610" s="1"/>
      <c r="J610" s="1"/>
      <c r="K610" s="1"/>
      <c r="L610" s="1"/>
    </row>
    <row r="611" spans="1:12" x14ac:dyDescent="0.2">
      <c r="A611" s="1"/>
      <c r="B611" s="1"/>
      <c r="C611" s="17"/>
      <c r="D611" s="1"/>
      <c r="E611" s="1"/>
      <c r="F611" s="1"/>
      <c r="G611" s="1"/>
      <c r="H611" s="1"/>
      <c r="I611" s="1"/>
      <c r="J611" s="1"/>
      <c r="K611" s="1"/>
      <c r="L611" s="1"/>
    </row>
    <row r="612" spans="1:12" x14ac:dyDescent="0.2">
      <c r="A612" s="1"/>
      <c r="B612" s="1"/>
      <c r="C612" s="17"/>
      <c r="D612" s="1"/>
      <c r="E612" s="1"/>
      <c r="F612" s="1"/>
      <c r="G612" s="1"/>
      <c r="H612" s="1"/>
      <c r="I612" s="1"/>
      <c r="J612" s="1"/>
      <c r="K612" s="1"/>
      <c r="L612" s="1"/>
    </row>
    <row r="613" spans="1:12" x14ac:dyDescent="0.2">
      <c r="A613" s="1"/>
      <c r="B613" s="1"/>
      <c r="C613" s="17"/>
      <c r="D613" s="1"/>
      <c r="E613" s="1"/>
      <c r="F613" s="1"/>
      <c r="G613" s="1"/>
      <c r="H613" s="1"/>
      <c r="I613" s="1"/>
      <c r="J613" s="1"/>
      <c r="K613" s="1"/>
      <c r="L613" s="1"/>
    </row>
    <row r="614" spans="1:12" x14ac:dyDescent="0.2">
      <c r="A614" s="1"/>
      <c r="B614" s="1"/>
      <c r="C614" s="17"/>
      <c r="D614" s="1"/>
      <c r="E614" s="1"/>
      <c r="F614" s="1"/>
      <c r="G614" s="1"/>
      <c r="H614" s="1"/>
      <c r="I614" s="1"/>
      <c r="J614" s="1"/>
      <c r="K614" s="1"/>
      <c r="L614" s="1"/>
    </row>
    <row r="615" spans="1:12" x14ac:dyDescent="0.2">
      <c r="A615" s="1"/>
      <c r="B615" s="1"/>
      <c r="C615" s="17"/>
      <c r="D615" s="1"/>
      <c r="E615" s="1"/>
      <c r="F615" s="1"/>
      <c r="G615" s="1"/>
      <c r="H615" s="1"/>
      <c r="I615" s="1"/>
      <c r="J615" s="1"/>
      <c r="K615" s="1"/>
      <c r="L615" s="1"/>
    </row>
    <row r="616" spans="1:12" x14ac:dyDescent="0.2">
      <c r="A616" s="1"/>
      <c r="B616" s="1"/>
      <c r="C616" s="17"/>
      <c r="D616" s="1"/>
      <c r="E616" s="1"/>
      <c r="F616" s="1"/>
      <c r="G616" s="1"/>
      <c r="H616" s="1"/>
      <c r="I616" s="1"/>
      <c r="J616" s="1"/>
      <c r="K616" s="1"/>
      <c r="L616" s="1"/>
    </row>
    <row r="617" spans="1:12" x14ac:dyDescent="0.2">
      <c r="A617" s="1"/>
      <c r="B617" s="1"/>
      <c r="C617" s="17"/>
      <c r="D617" s="1"/>
      <c r="E617" s="1"/>
      <c r="F617" s="1"/>
      <c r="G617" s="1"/>
      <c r="H617" s="1"/>
      <c r="I617" s="1"/>
      <c r="J617" s="1"/>
      <c r="K617" s="1"/>
      <c r="L617" s="1"/>
    </row>
    <row r="618" spans="1:12" x14ac:dyDescent="0.2">
      <c r="A618" s="1"/>
      <c r="B618" s="1"/>
      <c r="C618" s="17"/>
      <c r="D618" s="1"/>
      <c r="E618" s="1"/>
      <c r="F618" s="1"/>
      <c r="G618" s="1"/>
      <c r="H618" s="1"/>
      <c r="I618" s="1"/>
      <c r="J618" s="1"/>
      <c r="K618" s="1"/>
      <c r="L618" s="1"/>
    </row>
    <row r="619" spans="1:12" x14ac:dyDescent="0.2">
      <c r="A619" s="1"/>
      <c r="B619" s="1"/>
      <c r="C619" s="17"/>
      <c r="D619" s="1"/>
      <c r="E619" s="1"/>
      <c r="F619" s="1"/>
      <c r="G619" s="1"/>
      <c r="H619" s="1"/>
      <c r="I619" s="1"/>
      <c r="J619" s="1"/>
      <c r="K619" s="1"/>
      <c r="L619" s="1"/>
    </row>
    <row r="620" spans="1:12" x14ac:dyDescent="0.2">
      <c r="A620" s="1"/>
      <c r="B620" s="1"/>
      <c r="C620" s="17"/>
      <c r="D620" s="1"/>
      <c r="E620" s="1"/>
      <c r="F620" s="1"/>
      <c r="G620" s="1"/>
      <c r="H620" s="1"/>
      <c r="I620" s="1"/>
      <c r="J620" s="1"/>
      <c r="K620" s="1"/>
      <c r="L620" s="1"/>
    </row>
    <row r="621" spans="1:12" x14ac:dyDescent="0.2">
      <c r="A621" s="1"/>
      <c r="B621" s="1"/>
      <c r="C621" s="17"/>
      <c r="D621" s="1"/>
      <c r="E621" s="1"/>
      <c r="F621" s="1"/>
      <c r="G621" s="1"/>
      <c r="H621" s="1"/>
      <c r="I621" s="1"/>
      <c r="J621" s="1"/>
      <c r="K621" s="1"/>
      <c r="L621" s="1"/>
    </row>
    <row r="622" spans="1:12" x14ac:dyDescent="0.2">
      <c r="A622" s="1"/>
      <c r="B622" s="1"/>
      <c r="C622" s="17"/>
      <c r="D622" s="1"/>
      <c r="E622" s="1"/>
      <c r="F622" s="1"/>
      <c r="G622" s="1"/>
      <c r="H622" s="1"/>
      <c r="I622" s="1"/>
      <c r="J622" s="1"/>
      <c r="K622" s="1"/>
      <c r="L622" s="1"/>
    </row>
    <row r="623" spans="1:12" x14ac:dyDescent="0.2">
      <c r="A623" s="1"/>
      <c r="B623" s="1"/>
      <c r="C623" s="17"/>
      <c r="D623" s="1"/>
      <c r="E623" s="1"/>
      <c r="F623" s="1"/>
      <c r="G623" s="1"/>
      <c r="H623" s="1"/>
      <c r="I623" s="1"/>
      <c r="J623" s="1"/>
      <c r="K623" s="1"/>
      <c r="L623" s="1"/>
    </row>
    <row r="624" spans="1:12" x14ac:dyDescent="0.2">
      <c r="A624" s="1"/>
      <c r="B624" s="1"/>
      <c r="C624" s="17"/>
      <c r="D624" s="1"/>
      <c r="E624" s="1"/>
      <c r="F624" s="1"/>
      <c r="G624" s="1"/>
      <c r="H624" s="1"/>
      <c r="I624" s="1"/>
      <c r="J624" s="1"/>
      <c r="K624" s="1"/>
      <c r="L624" s="1"/>
    </row>
    <row r="625" spans="1:12" x14ac:dyDescent="0.2">
      <c r="A625" s="1"/>
      <c r="B625" s="1"/>
      <c r="C625" s="17"/>
      <c r="D625" s="1"/>
      <c r="E625" s="1"/>
      <c r="F625" s="1"/>
      <c r="G625" s="1"/>
      <c r="H625" s="1"/>
      <c r="I625" s="1"/>
      <c r="J625" s="1"/>
      <c r="K625" s="1"/>
      <c r="L625" s="1"/>
    </row>
    <row r="626" spans="1:12" x14ac:dyDescent="0.2">
      <c r="A626" s="1"/>
      <c r="B626" s="1"/>
      <c r="C626" s="17"/>
      <c r="D626" s="1"/>
      <c r="E626" s="1"/>
      <c r="F626" s="1"/>
      <c r="G626" s="1"/>
      <c r="H626" s="1"/>
      <c r="I626" s="1"/>
      <c r="J626" s="1"/>
      <c r="K626" s="1"/>
      <c r="L626" s="1"/>
    </row>
    <row r="627" spans="1:12" x14ac:dyDescent="0.2">
      <c r="A627" s="1"/>
      <c r="B627" s="1"/>
      <c r="C627" s="17"/>
      <c r="D627" s="1"/>
      <c r="E627" s="1"/>
      <c r="F627" s="1"/>
      <c r="G627" s="1"/>
      <c r="H627" s="1"/>
      <c r="I627" s="1"/>
      <c r="J627" s="1"/>
      <c r="K627" s="1"/>
      <c r="L627" s="1"/>
    </row>
    <row r="628" spans="1:12" x14ac:dyDescent="0.2">
      <c r="A628" s="1"/>
      <c r="B628" s="1"/>
      <c r="C628" s="17"/>
      <c r="D628" s="1"/>
      <c r="E628" s="1"/>
      <c r="F628" s="1"/>
      <c r="G628" s="1"/>
      <c r="H628" s="1"/>
      <c r="I628" s="1"/>
      <c r="J628" s="1"/>
      <c r="K628" s="1"/>
      <c r="L628" s="1"/>
    </row>
    <row r="629" spans="1:12" x14ac:dyDescent="0.2">
      <c r="A629" s="1"/>
      <c r="B629" s="1"/>
      <c r="C629" s="17"/>
      <c r="D629" s="1"/>
      <c r="E629" s="1"/>
      <c r="F629" s="1"/>
      <c r="G629" s="1"/>
      <c r="H629" s="1"/>
      <c r="I629" s="1"/>
      <c r="J629" s="1"/>
      <c r="K629" s="1"/>
      <c r="L629" s="1"/>
    </row>
    <row r="630" spans="1:12" x14ac:dyDescent="0.2">
      <c r="A630" s="1"/>
      <c r="B630" s="1"/>
      <c r="C630" s="17"/>
      <c r="D630" s="1"/>
      <c r="E630" s="1"/>
      <c r="F630" s="1"/>
      <c r="G630" s="1"/>
      <c r="H630" s="1"/>
      <c r="I630" s="1"/>
      <c r="J630" s="1"/>
      <c r="K630" s="1"/>
      <c r="L630" s="1"/>
    </row>
    <row r="631" spans="1:12" x14ac:dyDescent="0.2">
      <c r="A631" s="1"/>
      <c r="B631" s="1"/>
      <c r="C631" s="17"/>
      <c r="D631" s="1"/>
      <c r="E631" s="1"/>
      <c r="F631" s="1"/>
      <c r="G631" s="1"/>
      <c r="H631" s="1"/>
      <c r="I631" s="1"/>
      <c r="J631" s="1"/>
      <c r="K631" s="1"/>
      <c r="L631" s="1"/>
    </row>
    <row r="632" spans="1:12" x14ac:dyDescent="0.2">
      <c r="A632" s="1"/>
      <c r="B632" s="1"/>
      <c r="C632" s="17"/>
      <c r="D632" s="1"/>
      <c r="E632" s="1"/>
      <c r="F632" s="1"/>
      <c r="G632" s="1"/>
      <c r="H632" s="1"/>
      <c r="I632" s="1"/>
      <c r="J632" s="1"/>
      <c r="K632" s="1"/>
      <c r="L632" s="1"/>
    </row>
    <row r="633" spans="1:12" x14ac:dyDescent="0.2">
      <c r="A633" s="1"/>
      <c r="B633" s="1"/>
      <c r="C633" s="17"/>
      <c r="D633" s="1"/>
      <c r="E633" s="1"/>
      <c r="F633" s="1"/>
      <c r="G633" s="1"/>
      <c r="H633" s="1"/>
      <c r="I633" s="1"/>
      <c r="J633" s="1"/>
      <c r="K633" s="1"/>
      <c r="L633" s="1"/>
    </row>
    <row r="634" spans="1:12" x14ac:dyDescent="0.2">
      <c r="A634" s="1"/>
      <c r="B634" s="1"/>
      <c r="C634" s="17"/>
      <c r="D634" s="1"/>
      <c r="E634" s="1"/>
      <c r="F634" s="1"/>
      <c r="G634" s="1"/>
      <c r="H634" s="1"/>
      <c r="I634" s="1"/>
      <c r="J634" s="1"/>
      <c r="K634" s="1"/>
      <c r="L634" s="1"/>
    </row>
    <row r="635" spans="1:12" x14ac:dyDescent="0.2">
      <c r="A635" s="1"/>
      <c r="B635" s="1"/>
      <c r="C635" s="17"/>
      <c r="D635" s="1"/>
      <c r="E635" s="1"/>
      <c r="F635" s="1"/>
      <c r="G635" s="1"/>
      <c r="H635" s="1"/>
      <c r="I635" s="1"/>
      <c r="J635" s="1"/>
      <c r="K635" s="1"/>
      <c r="L635" s="1"/>
    </row>
    <row r="636" spans="1:12" x14ac:dyDescent="0.2">
      <c r="A636" s="1"/>
      <c r="B636" s="1"/>
      <c r="C636" s="17"/>
      <c r="D636" s="1"/>
      <c r="E636" s="1"/>
      <c r="F636" s="1"/>
      <c r="G636" s="1"/>
      <c r="H636" s="1"/>
      <c r="I636" s="1"/>
      <c r="J636" s="1"/>
      <c r="K636" s="1"/>
      <c r="L636" s="1"/>
    </row>
    <row r="637" spans="1:12" x14ac:dyDescent="0.2">
      <c r="A637" s="1"/>
      <c r="B637" s="1"/>
      <c r="C637" s="17"/>
      <c r="D637" s="1"/>
      <c r="E637" s="1"/>
      <c r="F637" s="1"/>
      <c r="G637" s="1"/>
      <c r="H637" s="1"/>
      <c r="I637" s="1"/>
      <c r="J637" s="1"/>
      <c r="K637" s="1"/>
      <c r="L637" s="1"/>
    </row>
    <row r="638" spans="1:12" x14ac:dyDescent="0.2">
      <c r="A638" s="1"/>
      <c r="B638" s="1"/>
      <c r="C638" s="17"/>
      <c r="D638" s="1"/>
      <c r="E638" s="1"/>
      <c r="F638" s="1"/>
      <c r="G638" s="1"/>
      <c r="H638" s="1"/>
      <c r="I638" s="1"/>
      <c r="J638" s="1"/>
      <c r="K638" s="1"/>
      <c r="L638" s="1"/>
    </row>
    <row r="639" spans="1:12" x14ac:dyDescent="0.2">
      <c r="A639" s="1"/>
      <c r="B639" s="1"/>
      <c r="C639" s="17"/>
      <c r="D639" s="1"/>
      <c r="E639" s="1"/>
      <c r="F639" s="1"/>
      <c r="G639" s="1"/>
      <c r="H639" s="1"/>
      <c r="I639" s="1"/>
      <c r="J639" s="1"/>
      <c r="K639" s="1"/>
      <c r="L639" s="1"/>
    </row>
    <row r="640" spans="1:12" x14ac:dyDescent="0.2">
      <c r="A640" s="1"/>
      <c r="B640" s="1"/>
      <c r="C640" s="17"/>
      <c r="D640" s="1"/>
      <c r="E640" s="1"/>
      <c r="F640" s="1"/>
      <c r="G640" s="1"/>
      <c r="H640" s="1"/>
      <c r="I640" s="1"/>
      <c r="J640" s="1"/>
      <c r="K640" s="1"/>
      <c r="L640" s="1"/>
    </row>
    <row r="641" spans="1:12" x14ac:dyDescent="0.2">
      <c r="A641" s="1"/>
      <c r="B641" s="1"/>
      <c r="C641" s="17"/>
      <c r="D641" s="1"/>
      <c r="E641" s="1"/>
      <c r="F641" s="1"/>
      <c r="G641" s="1"/>
      <c r="H641" s="1"/>
      <c r="I641" s="1"/>
      <c r="J641" s="1"/>
      <c r="K641" s="1"/>
      <c r="L641" s="1"/>
    </row>
    <row r="642" spans="1:12" x14ac:dyDescent="0.2">
      <c r="A642" s="1"/>
      <c r="B642" s="1"/>
      <c r="C642" s="17"/>
      <c r="D642" s="1"/>
      <c r="E642" s="1"/>
      <c r="F642" s="1"/>
      <c r="G642" s="1"/>
      <c r="H642" s="1"/>
      <c r="I642" s="1"/>
      <c r="J642" s="1"/>
      <c r="K642" s="1"/>
      <c r="L642" s="1"/>
    </row>
    <row r="643" spans="1:12" x14ac:dyDescent="0.2">
      <c r="A643" s="1"/>
      <c r="B643" s="1"/>
      <c r="C643" s="17"/>
      <c r="D643" s="1"/>
      <c r="E643" s="1"/>
      <c r="F643" s="1"/>
      <c r="G643" s="1"/>
      <c r="H643" s="1"/>
      <c r="I643" s="1"/>
      <c r="J643" s="1"/>
      <c r="K643" s="1"/>
      <c r="L643" s="1"/>
    </row>
    <row r="644" spans="1:12" x14ac:dyDescent="0.2">
      <c r="A644" s="1"/>
      <c r="B644" s="1"/>
      <c r="C644" s="17"/>
      <c r="D644" s="1"/>
      <c r="E644" s="1"/>
      <c r="F644" s="1"/>
      <c r="G644" s="1"/>
      <c r="H644" s="1"/>
      <c r="I644" s="1"/>
      <c r="J644" s="1"/>
      <c r="K644" s="1"/>
      <c r="L644" s="1"/>
    </row>
    <row r="645" spans="1:12" x14ac:dyDescent="0.2">
      <c r="A645" s="1"/>
      <c r="B645" s="1"/>
      <c r="C645" s="17"/>
      <c r="D645" s="1"/>
      <c r="E645" s="1"/>
      <c r="F645" s="1"/>
      <c r="G645" s="1"/>
      <c r="H645" s="1"/>
      <c r="I645" s="1"/>
      <c r="J645" s="1"/>
      <c r="K645" s="1"/>
      <c r="L645" s="1"/>
    </row>
    <row r="646" spans="1:12" x14ac:dyDescent="0.2">
      <c r="A646" s="1"/>
      <c r="B646" s="1"/>
      <c r="C646" s="17"/>
      <c r="D646" s="1"/>
      <c r="E646" s="1"/>
      <c r="F646" s="1"/>
      <c r="G646" s="1"/>
      <c r="H646" s="1"/>
      <c r="I646" s="1"/>
      <c r="J646" s="1"/>
      <c r="K646" s="1"/>
      <c r="L646" s="1"/>
    </row>
    <row r="647" spans="1:12" x14ac:dyDescent="0.2">
      <c r="A647" s="1"/>
      <c r="B647" s="1"/>
      <c r="C647" s="17"/>
      <c r="D647" s="1"/>
      <c r="E647" s="1"/>
      <c r="F647" s="1"/>
      <c r="G647" s="1"/>
      <c r="H647" s="1"/>
      <c r="I647" s="1"/>
      <c r="J647" s="1"/>
      <c r="K647" s="1"/>
      <c r="L647" s="1"/>
    </row>
    <row r="648" spans="1:12" x14ac:dyDescent="0.2">
      <c r="A648" s="1"/>
      <c r="B648" s="1"/>
      <c r="C648" s="17"/>
      <c r="D648" s="1"/>
      <c r="E648" s="1"/>
      <c r="F648" s="1"/>
      <c r="G648" s="1"/>
      <c r="H648" s="1"/>
      <c r="I648" s="1"/>
      <c r="J648" s="1"/>
      <c r="K648" s="1"/>
      <c r="L648" s="1"/>
    </row>
    <row r="649" spans="1:12" x14ac:dyDescent="0.2">
      <c r="A649" s="1"/>
      <c r="B649" s="1"/>
      <c r="C649" s="17"/>
      <c r="D649" s="1"/>
      <c r="E649" s="1"/>
      <c r="F649" s="1"/>
      <c r="G649" s="1"/>
      <c r="H649" s="1"/>
      <c r="I649" s="1"/>
      <c r="J649" s="1"/>
      <c r="K649" s="1"/>
      <c r="L649" s="1"/>
    </row>
    <row r="650" spans="1:12" x14ac:dyDescent="0.2">
      <c r="A650" s="1"/>
      <c r="B650" s="1"/>
      <c r="C650" s="17"/>
      <c r="D650" s="1"/>
      <c r="E650" s="1"/>
      <c r="F650" s="1"/>
      <c r="G650" s="1"/>
      <c r="H650" s="1"/>
      <c r="I650" s="1"/>
      <c r="J650" s="1"/>
      <c r="K650" s="1"/>
      <c r="L650" s="1"/>
    </row>
    <row r="651" spans="1:12" x14ac:dyDescent="0.2">
      <c r="A651" s="1"/>
      <c r="B651" s="1"/>
      <c r="C651" s="17"/>
      <c r="D651" s="1"/>
      <c r="E651" s="1"/>
      <c r="F651" s="1"/>
      <c r="G651" s="1"/>
      <c r="H651" s="1"/>
      <c r="I651" s="1"/>
      <c r="J651" s="1"/>
      <c r="K651" s="1"/>
      <c r="L651" s="1"/>
    </row>
    <row r="652" spans="1:12" x14ac:dyDescent="0.2">
      <c r="A652" s="1"/>
      <c r="B652" s="1"/>
      <c r="C652" s="17"/>
      <c r="D652" s="1"/>
      <c r="E652" s="1"/>
      <c r="F652" s="1"/>
      <c r="G652" s="1"/>
      <c r="H652" s="1"/>
      <c r="I652" s="1"/>
      <c r="J652" s="1"/>
      <c r="K652" s="1"/>
      <c r="L652" s="1"/>
    </row>
    <row r="653" spans="1:12" x14ac:dyDescent="0.2">
      <c r="A653" s="1"/>
      <c r="B653" s="1"/>
      <c r="C653" s="17"/>
      <c r="D653" s="1"/>
      <c r="E653" s="1"/>
      <c r="F653" s="1"/>
      <c r="G653" s="1"/>
      <c r="H653" s="1"/>
      <c r="I653" s="1"/>
      <c r="J653" s="1"/>
      <c r="K653" s="1"/>
      <c r="L653" s="1"/>
    </row>
    <row r="654" spans="1:12" x14ac:dyDescent="0.2">
      <c r="A654" s="1"/>
      <c r="B654" s="1"/>
      <c r="C654" s="17"/>
      <c r="D654" s="1"/>
      <c r="E654" s="1"/>
      <c r="F654" s="1"/>
      <c r="G654" s="1"/>
      <c r="H654" s="1"/>
      <c r="I654" s="1"/>
      <c r="J654" s="1"/>
      <c r="K654" s="1"/>
      <c r="L654" s="1"/>
    </row>
    <row r="655" spans="1:12" x14ac:dyDescent="0.2">
      <c r="A655" s="1"/>
      <c r="B655" s="1"/>
      <c r="C655" s="17"/>
      <c r="D655" s="1"/>
      <c r="E655" s="1"/>
      <c r="F655" s="1"/>
      <c r="G655" s="1"/>
      <c r="H655" s="1"/>
      <c r="I655" s="1"/>
      <c r="J655" s="1"/>
      <c r="K655" s="1"/>
      <c r="L655" s="1"/>
    </row>
    <row r="656" spans="1:12" x14ac:dyDescent="0.2">
      <c r="A656" s="1"/>
      <c r="B656" s="1"/>
      <c r="C656" s="17"/>
      <c r="D656" s="1"/>
      <c r="E656" s="1"/>
      <c r="F656" s="1"/>
      <c r="G656" s="1"/>
      <c r="H656" s="1"/>
      <c r="I656" s="1"/>
      <c r="J656" s="1"/>
      <c r="K656" s="1"/>
      <c r="L656" s="1"/>
    </row>
    <row r="657" spans="1:12" x14ac:dyDescent="0.2">
      <c r="A657" s="1"/>
      <c r="B657" s="1"/>
      <c r="C657" s="17"/>
      <c r="D657" s="1"/>
      <c r="E657" s="1"/>
      <c r="F657" s="1"/>
      <c r="G657" s="1"/>
      <c r="H657" s="1"/>
      <c r="I657" s="1"/>
      <c r="J657" s="1"/>
      <c r="K657" s="1"/>
      <c r="L657" s="1"/>
    </row>
    <row r="658" spans="1:12" x14ac:dyDescent="0.2">
      <c r="A658" s="1"/>
      <c r="B658" s="1"/>
      <c r="C658" s="17"/>
      <c r="D658" s="1"/>
      <c r="E658" s="1"/>
      <c r="F658" s="1"/>
      <c r="G658" s="1"/>
      <c r="H658" s="1"/>
      <c r="I658" s="1"/>
      <c r="J658" s="1"/>
      <c r="K658" s="1"/>
      <c r="L658" s="1"/>
    </row>
    <row r="659" spans="1:12" x14ac:dyDescent="0.2">
      <c r="A659" s="1"/>
      <c r="B659" s="1"/>
      <c r="C659" s="17"/>
      <c r="D659" s="1"/>
      <c r="E659" s="1"/>
      <c r="F659" s="1"/>
      <c r="G659" s="1"/>
      <c r="H659" s="1"/>
      <c r="I659" s="1"/>
      <c r="J659" s="1"/>
      <c r="K659" s="1"/>
      <c r="L659" s="1"/>
    </row>
    <row r="660" spans="1:12" x14ac:dyDescent="0.2">
      <c r="A660" s="1"/>
      <c r="B660" s="1"/>
      <c r="C660" s="17"/>
      <c r="D660" s="1"/>
      <c r="E660" s="1"/>
      <c r="F660" s="1"/>
      <c r="G660" s="1"/>
      <c r="H660" s="1"/>
      <c r="I660" s="1"/>
      <c r="J660" s="1"/>
      <c r="K660" s="1"/>
      <c r="L660" s="1"/>
    </row>
    <row r="661" spans="1:12" x14ac:dyDescent="0.2">
      <c r="A661" s="1"/>
      <c r="B661" s="1"/>
      <c r="C661" s="17"/>
      <c r="D661" s="1"/>
      <c r="E661" s="1"/>
      <c r="F661" s="1"/>
      <c r="G661" s="1"/>
      <c r="H661" s="1"/>
      <c r="I661" s="1"/>
      <c r="J661" s="1"/>
      <c r="K661" s="1"/>
      <c r="L661" s="1"/>
    </row>
    <row r="662" spans="1:12" x14ac:dyDescent="0.2">
      <c r="A662" s="1"/>
      <c r="B662" s="1"/>
      <c r="C662" s="17"/>
      <c r="D662" s="1"/>
      <c r="E662" s="1"/>
      <c r="F662" s="1"/>
      <c r="G662" s="1"/>
      <c r="H662" s="1"/>
      <c r="I662" s="1"/>
      <c r="J662" s="1"/>
      <c r="K662" s="1"/>
      <c r="L662" s="1"/>
    </row>
    <row r="663" spans="1:12" x14ac:dyDescent="0.2">
      <c r="A663" s="1"/>
      <c r="B663" s="1"/>
      <c r="C663" s="17"/>
      <c r="D663" s="1"/>
      <c r="E663" s="1"/>
      <c r="F663" s="1"/>
      <c r="G663" s="1"/>
      <c r="H663" s="1"/>
      <c r="I663" s="1"/>
      <c r="J663" s="1"/>
      <c r="K663" s="1"/>
      <c r="L663" s="1"/>
    </row>
    <row r="664" spans="1:12" x14ac:dyDescent="0.2">
      <c r="A664" s="1"/>
      <c r="B664" s="1"/>
      <c r="C664" s="17"/>
      <c r="D664" s="1"/>
      <c r="E664" s="1"/>
      <c r="F664" s="1"/>
      <c r="G664" s="1"/>
      <c r="H664" s="1"/>
      <c r="I664" s="1"/>
      <c r="J664" s="1"/>
      <c r="K664" s="1"/>
      <c r="L664" s="1"/>
    </row>
    <row r="665" spans="1:12" x14ac:dyDescent="0.2">
      <c r="A665" s="1"/>
      <c r="B665" s="1"/>
      <c r="C665" s="17"/>
      <c r="D665" s="1"/>
      <c r="E665" s="1"/>
      <c r="F665" s="1"/>
      <c r="G665" s="1"/>
      <c r="H665" s="1"/>
      <c r="I665" s="1"/>
      <c r="J665" s="1"/>
      <c r="K665" s="1"/>
      <c r="L665" s="1"/>
    </row>
    <row r="666" spans="1:12" x14ac:dyDescent="0.2">
      <c r="A666" s="1"/>
      <c r="B666" s="1"/>
      <c r="C666" s="17"/>
      <c r="D666" s="1"/>
      <c r="E666" s="1"/>
      <c r="F666" s="1"/>
      <c r="G666" s="1"/>
      <c r="H666" s="1"/>
      <c r="I666" s="1"/>
      <c r="J666" s="1"/>
      <c r="K666" s="1"/>
      <c r="L666" s="1"/>
    </row>
    <row r="667" spans="1:12" x14ac:dyDescent="0.2">
      <c r="A667" s="1"/>
      <c r="B667" s="1"/>
      <c r="C667" s="17"/>
      <c r="D667" s="1"/>
      <c r="E667" s="1"/>
      <c r="F667" s="1"/>
      <c r="G667" s="1"/>
      <c r="H667" s="1"/>
      <c r="I667" s="1"/>
      <c r="J667" s="1"/>
      <c r="K667" s="1"/>
      <c r="L667" s="1"/>
    </row>
    <row r="668" spans="1:12" x14ac:dyDescent="0.2">
      <c r="A668" s="1"/>
      <c r="B668" s="1"/>
      <c r="C668" s="17"/>
      <c r="D668" s="1"/>
      <c r="E668" s="1"/>
      <c r="F668" s="1"/>
      <c r="G668" s="1"/>
      <c r="H668" s="1"/>
      <c r="I668" s="1"/>
      <c r="J668" s="1"/>
      <c r="K668" s="1"/>
      <c r="L668" s="1"/>
    </row>
    <row r="669" spans="1:12" x14ac:dyDescent="0.2">
      <c r="A669" s="1"/>
      <c r="B669" s="1"/>
      <c r="C669" s="17"/>
      <c r="D669" s="1"/>
      <c r="E669" s="1"/>
      <c r="F669" s="1"/>
      <c r="G669" s="1"/>
      <c r="H669" s="1"/>
      <c r="I669" s="1"/>
      <c r="J669" s="1"/>
      <c r="K669" s="1"/>
      <c r="L669" s="1"/>
    </row>
    <row r="670" spans="1:12" x14ac:dyDescent="0.2">
      <c r="A670" s="1"/>
      <c r="B670" s="1"/>
      <c r="C670" s="17"/>
      <c r="D670" s="1"/>
      <c r="E670" s="1"/>
      <c r="F670" s="1"/>
      <c r="G670" s="1"/>
      <c r="H670" s="1"/>
      <c r="I670" s="1"/>
      <c r="J670" s="1"/>
      <c r="K670" s="1"/>
      <c r="L670" s="1"/>
    </row>
    <row r="671" spans="1:12" x14ac:dyDescent="0.2">
      <c r="A671" s="1"/>
      <c r="B671" s="1"/>
      <c r="C671" s="17"/>
      <c r="D671" s="1"/>
      <c r="E671" s="1"/>
      <c r="F671" s="1"/>
      <c r="G671" s="1"/>
      <c r="H671" s="1"/>
      <c r="I671" s="1"/>
      <c r="J671" s="1"/>
      <c r="K671" s="1"/>
      <c r="L671" s="1"/>
    </row>
    <row r="672" spans="1:12" x14ac:dyDescent="0.2">
      <c r="A672" s="1"/>
      <c r="B672" s="1"/>
      <c r="C672" s="17"/>
      <c r="D672" s="1"/>
      <c r="E672" s="1"/>
      <c r="F672" s="1"/>
      <c r="G672" s="1"/>
      <c r="H672" s="1"/>
      <c r="I672" s="1"/>
      <c r="J672" s="1"/>
      <c r="K672" s="1"/>
      <c r="L672" s="1"/>
    </row>
    <row r="673" spans="1:12" x14ac:dyDescent="0.2">
      <c r="A673" s="1"/>
      <c r="B673" s="1"/>
      <c r="C673" s="17"/>
      <c r="D673" s="1"/>
      <c r="E673" s="1"/>
      <c r="F673" s="1"/>
      <c r="G673" s="1"/>
      <c r="H673" s="1"/>
      <c r="I673" s="1"/>
      <c r="J673" s="1"/>
      <c r="K673" s="1"/>
      <c r="L673" s="1"/>
    </row>
    <row r="674" spans="1:12" x14ac:dyDescent="0.2">
      <c r="A674" s="1"/>
      <c r="B674" s="1"/>
      <c r="C674" s="17"/>
      <c r="D674" s="1"/>
      <c r="E674" s="1"/>
      <c r="F674" s="1"/>
      <c r="G674" s="1"/>
      <c r="H674" s="1"/>
      <c r="I674" s="1"/>
      <c r="J674" s="1"/>
      <c r="K674" s="1"/>
      <c r="L674" s="1"/>
    </row>
    <row r="675" spans="1:12" x14ac:dyDescent="0.2">
      <c r="A675" s="1"/>
      <c r="B675" s="1"/>
      <c r="C675" s="17"/>
      <c r="D675" s="1"/>
      <c r="E675" s="1"/>
      <c r="F675" s="1"/>
      <c r="G675" s="1"/>
      <c r="H675" s="1"/>
      <c r="I675" s="1"/>
      <c r="J675" s="1"/>
      <c r="K675" s="1"/>
      <c r="L675" s="1"/>
    </row>
    <row r="676" spans="1:12" x14ac:dyDescent="0.2">
      <c r="A676" s="1"/>
      <c r="B676" s="1"/>
      <c r="C676" s="17"/>
      <c r="D676" s="1"/>
      <c r="E676" s="1"/>
      <c r="F676" s="1"/>
      <c r="G676" s="1"/>
      <c r="H676" s="1"/>
      <c r="I676" s="1"/>
      <c r="J676" s="1"/>
      <c r="K676" s="1"/>
      <c r="L676" s="1"/>
    </row>
    <row r="677" spans="1:12" x14ac:dyDescent="0.2">
      <c r="A677" s="1"/>
      <c r="B677" s="1"/>
      <c r="C677" s="17"/>
      <c r="D677" s="1"/>
      <c r="E677" s="1"/>
      <c r="F677" s="1"/>
      <c r="G677" s="1"/>
      <c r="H677" s="1"/>
      <c r="I677" s="1"/>
      <c r="J677" s="1"/>
      <c r="K677" s="1"/>
      <c r="L677" s="1"/>
    </row>
    <row r="678" spans="1:12" x14ac:dyDescent="0.2">
      <c r="A678" s="1"/>
      <c r="B678" s="1"/>
      <c r="C678" s="17"/>
      <c r="D678" s="1"/>
      <c r="E678" s="1"/>
      <c r="F678" s="1"/>
      <c r="G678" s="1"/>
      <c r="H678" s="1"/>
      <c r="I678" s="1"/>
      <c r="J678" s="1"/>
      <c r="K678" s="1"/>
      <c r="L678" s="1"/>
    </row>
    <row r="679" spans="1:12" x14ac:dyDescent="0.2">
      <c r="A679" s="1"/>
      <c r="B679" s="1"/>
      <c r="C679" s="17"/>
      <c r="D679" s="1"/>
      <c r="E679" s="1"/>
      <c r="F679" s="1"/>
      <c r="G679" s="1"/>
      <c r="H679" s="1"/>
      <c r="I679" s="1"/>
      <c r="J679" s="1"/>
      <c r="K679" s="1"/>
      <c r="L679" s="1"/>
    </row>
    <row r="680" spans="1:12" x14ac:dyDescent="0.2">
      <c r="A680" s="1"/>
      <c r="B680" s="1"/>
      <c r="C680" s="17"/>
      <c r="D680" s="1"/>
      <c r="E680" s="1"/>
      <c r="F680" s="1"/>
      <c r="G680" s="1"/>
      <c r="H680" s="1"/>
      <c r="I680" s="1"/>
      <c r="J680" s="1"/>
      <c r="K680" s="1"/>
      <c r="L680" s="1"/>
    </row>
    <row r="681" spans="1:12" x14ac:dyDescent="0.2">
      <c r="A681" s="1"/>
      <c r="B681" s="1"/>
      <c r="C681" s="17"/>
      <c r="D681" s="1"/>
      <c r="E681" s="1"/>
      <c r="F681" s="1"/>
      <c r="G681" s="1"/>
      <c r="H681" s="1"/>
      <c r="I681" s="1"/>
      <c r="J681" s="1"/>
      <c r="K681" s="1"/>
      <c r="L681" s="1"/>
    </row>
    <row r="682" spans="1:12" x14ac:dyDescent="0.2">
      <c r="A682" s="1"/>
      <c r="B682" s="1"/>
      <c r="C682" s="17"/>
      <c r="D682" s="1"/>
      <c r="E682" s="1"/>
      <c r="F682" s="1"/>
      <c r="G682" s="1"/>
      <c r="H682" s="1"/>
      <c r="I682" s="1"/>
      <c r="J682" s="1"/>
      <c r="K682" s="1"/>
      <c r="L682" s="1"/>
    </row>
    <row r="683" spans="1:12" x14ac:dyDescent="0.2">
      <c r="A683" s="1"/>
      <c r="B683" s="1"/>
      <c r="C683" s="17"/>
      <c r="D683" s="1"/>
      <c r="E683" s="1"/>
      <c r="F683" s="1"/>
      <c r="G683" s="1"/>
      <c r="H683" s="1"/>
      <c r="I683" s="1"/>
      <c r="J683" s="1"/>
      <c r="K683" s="1"/>
      <c r="L683" s="1"/>
    </row>
    <row r="684" spans="1:12" x14ac:dyDescent="0.2">
      <c r="A684" s="1"/>
      <c r="B684" s="1"/>
      <c r="C684" s="17"/>
      <c r="D684" s="1"/>
      <c r="E684" s="1"/>
      <c r="F684" s="1"/>
      <c r="G684" s="1"/>
      <c r="H684" s="1"/>
      <c r="I684" s="1"/>
      <c r="J684" s="1"/>
      <c r="K684" s="1"/>
      <c r="L684" s="1"/>
    </row>
    <row r="685" spans="1:12" x14ac:dyDescent="0.2">
      <c r="A685" s="1"/>
      <c r="B685" s="1"/>
      <c r="C685" s="17"/>
      <c r="D685" s="1"/>
      <c r="E685" s="1"/>
      <c r="F685" s="1"/>
      <c r="G685" s="1"/>
      <c r="H685" s="1"/>
      <c r="I685" s="1"/>
      <c r="J685" s="1"/>
      <c r="K685" s="1"/>
      <c r="L685" s="1"/>
    </row>
    <row r="686" spans="1:12" x14ac:dyDescent="0.2">
      <c r="A686" s="1"/>
      <c r="B686" s="1"/>
      <c r="C686" s="17"/>
      <c r="D686" s="1"/>
      <c r="E686" s="1"/>
      <c r="F686" s="1"/>
      <c r="G686" s="1"/>
      <c r="H686" s="1"/>
      <c r="I686" s="1"/>
      <c r="J686" s="1"/>
      <c r="K686" s="1"/>
      <c r="L686" s="1"/>
    </row>
    <row r="687" spans="1:12" x14ac:dyDescent="0.2">
      <c r="A687" s="1"/>
      <c r="B687" s="1"/>
      <c r="C687" s="17"/>
      <c r="D687" s="1"/>
      <c r="E687" s="1"/>
      <c r="F687" s="1"/>
      <c r="G687" s="1"/>
      <c r="H687" s="1"/>
      <c r="I687" s="1"/>
      <c r="J687" s="1"/>
      <c r="K687" s="1"/>
      <c r="L687" s="1"/>
    </row>
    <row r="688" spans="1:12" x14ac:dyDescent="0.2">
      <c r="A688" s="1"/>
      <c r="B688" s="1"/>
      <c r="C688" s="17"/>
      <c r="D688" s="1"/>
      <c r="E688" s="1"/>
      <c r="F688" s="1"/>
      <c r="G688" s="1"/>
      <c r="H688" s="1"/>
      <c r="I688" s="1"/>
      <c r="J688" s="1"/>
      <c r="K688" s="1"/>
      <c r="L688" s="1"/>
    </row>
    <row r="689" spans="1:12" x14ac:dyDescent="0.2">
      <c r="A689" s="1"/>
      <c r="B689" s="1"/>
      <c r="C689" s="17"/>
      <c r="D689" s="1"/>
      <c r="E689" s="1"/>
      <c r="F689" s="1"/>
      <c r="G689" s="1"/>
      <c r="H689" s="1"/>
      <c r="I689" s="1"/>
      <c r="J689" s="1"/>
      <c r="K689" s="1"/>
      <c r="L689" s="1"/>
    </row>
    <row r="690" spans="1:12" x14ac:dyDescent="0.2">
      <c r="A690" s="1"/>
      <c r="B690" s="1"/>
      <c r="C690" s="17"/>
      <c r="D690" s="1"/>
      <c r="E690" s="1"/>
      <c r="F690" s="1"/>
      <c r="G690" s="1"/>
      <c r="H690" s="1"/>
      <c r="I690" s="1"/>
      <c r="J690" s="1"/>
      <c r="K690" s="1"/>
      <c r="L690" s="1"/>
    </row>
    <row r="691" spans="1:12" x14ac:dyDescent="0.2">
      <c r="A691" s="1"/>
      <c r="B691" s="1"/>
      <c r="C691" s="17"/>
      <c r="D691" s="1"/>
      <c r="E691" s="1"/>
      <c r="F691" s="1"/>
      <c r="G691" s="1"/>
      <c r="H691" s="1"/>
      <c r="I691" s="1"/>
      <c r="J691" s="1"/>
      <c r="K691" s="1"/>
      <c r="L691" s="1"/>
    </row>
    <row r="692" spans="1:12" x14ac:dyDescent="0.2">
      <c r="A692" s="1"/>
      <c r="B692" s="1"/>
      <c r="C692" s="17"/>
      <c r="D692" s="1"/>
      <c r="E692" s="1"/>
      <c r="F692" s="1"/>
      <c r="G692" s="1"/>
      <c r="H692" s="1"/>
      <c r="I692" s="1"/>
      <c r="J692" s="1"/>
      <c r="K692" s="1"/>
      <c r="L692" s="1"/>
    </row>
    <row r="693" spans="1:12" x14ac:dyDescent="0.2">
      <c r="A693" s="1"/>
      <c r="B693" s="1"/>
      <c r="C693" s="17"/>
      <c r="D693" s="1"/>
      <c r="E693" s="1"/>
      <c r="F693" s="1"/>
      <c r="G693" s="1"/>
      <c r="H693" s="1"/>
      <c r="I693" s="1"/>
      <c r="J693" s="1"/>
      <c r="K693" s="1"/>
      <c r="L693" s="1"/>
    </row>
    <row r="694" spans="1:12" x14ac:dyDescent="0.2">
      <c r="A694" s="1"/>
      <c r="B694" s="1"/>
      <c r="C694" s="17"/>
      <c r="D694" s="1"/>
      <c r="E694" s="1"/>
      <c r="F694" s="1"/>
      <c r="G694" s="1"/>
      <c r="H694" s="1"/>
      <c r="I694" s="1"/>
      <c r="J694" s="1"/>
      <c r="K694" s="1"/>
      <c r="L694" s="1"/>
    </row>
    <row r="695" spans="1:12" x14ac:dyDescent="0.2">
      <c r="A695" s="1"/>
      <c r="B695" s="1"/>
      <c r="C695" s="17"/>
      <c r="D695" s="1"/>
      <c r="E695" s="1"/>
      <c r="F695" s="1"/>
      <c r="G695" s="1"/>
      <c r="H695" s="1"/>
      <c r="I695" s="1"/>
      <c r="J695" s="1"/>
      <c r="K695" s="1"/>
      <c r="L695" s="1"/>
    </row>
    <row r="696" spans="1:12" x14ac:dyDescent="0.2">
      <c r="A696" s="1"/>
      <c r="B696" s="1"/>
      <c r="C696" s="17"/>
      <c r="D696" s="1"/>
      <c r="E696" s="1"/>
      <c r="F696" s="1"/>
      <c r="G696" s="1"/>
      <c r="H696" s="1"/>
      <c r="I696" s="1"/>
      <c r="J696" s="1"/>
      <c r="K696" s="1"/>
      <c r="L696" s="1"/>
    </row>
    <row r="697" spans="1:12" x14ac:dyDescent="0.2">
      <c r="A697" s="1"/>
      <c r="B697" s="1"/>
      <c r="C697" s="17"/>
      <c r="D697" s="1"/>
      <c r="E697" s="1"/>
      <c r="F697" s="1"/>
      <c r="G697" s="1"/>
      <c r="H697" s="1"/>
      <c r="I697" s="1"/>
      <c r="J697" s="1"/>
      <c r="K697" s="1"/>
      <c r="L697" s="1"/>
    </row>
    <row r="698" spans="1:12" x14ac:dyDescent="0.2">
      <c r="A698" s="1"/>
      <c r="B698" s="1"/>
      <c r="C698" s="17"/>
      <c r="D698" s="1"/>
      <c r="E698" s="1"/>
      <c r="F698" s="1"/>
      <c r="G698" s="1"/>
      <c r="H698" s="1"/>
      <c r="I698" s="1"/>
      <c r="J698" s="1"/>
      <c r="K698" s="1"/>
      <c r="L698" s="1"/>
    </row>
    <row r="699" spans="1:12" x14ac:dyDescent="0.2">
      <c r="A699" s="1"/>
      <c r="B699" s="1"/>
      <c r="C699" s="17"/>
      <c r="D699" s="1"/>
      <c r="E699" s="1"/>
      <c r="F699" s="1"/>
      <c r="G699" s="1"/>
      <c r="H699" s="1"/>
      <c r="I699" s="1"/>
      <c r="J699" s="1"/>
      <c r="K699" s="1"/>
      <c r="L699" s="1"/>
    </row>
    <row r="700" spans="1:12" x14ac:dyDescent="0.2">
      <c r="A700" s="1"/>
      <c r="B700" s="1"/>
      <c r="C700" s="17"/>
      <c r="D700" s="1"/>
      <c r="E700" s="1"/>
      <c r="F700" s="1"/>
      <c r="G700" s="1"/>
      <c r="H700" s="1"/>
      <c r="I700" s="1"/>
      <c r="J700" s="1"/>
      <c r="K700" s="1"/>
      <c r="L700" s="1"/>
    </row>
    <row r="701" spans="1:12" x14ac:dyDescent="0.2">
      <c r="A701" s="1"/>
      <c r="B701" s="1"/>
      <c r="C701" s="17"/>
      <c r="D701" s="1"/>
      <c r="E701" s="1"/>
      <c r="F701" s="1"/>
      <c r="G701" s="1"/>
      <c r="H701" s="1"/>
      <c r="I701" s="1"/>
      <c r="J701" s="1"/>
      <c r="K701" s="1"/>
      <c r="L701" s="1"/>
    </row>
    <row r="702" spans="1:12" x14ac:dyDescent="0.2">
      <c r="A702" s="1"/>
      <c r="B702" s="1"/>
      <c r="C702" s="17"/>
      <c r="D702" s="1"/>
      <c r="E702" s="1"/>
      <c r="F702" s="1"/>
      <c r="G702" s="1"/>
      <c r="H702" s="1"/>
      <c r="I702" s="1"/>
      <c r="J702" s="1"/>
      <c r="K702" s="1"/>
      <c r="L702" s="1"/>
    </row>
    <row r="703" spans="1:12" x14ac:dyDescent="0.2">
      <c r="A703" s="1"/>
      <c r="B703" s="1"/>
      <c r="C703" s="17"/>
      <c r="D703" s="1"/>
      <c r="E703" s="1"/>
      <c r="F703" s="1"/>
      <c r="G703" s="1"/>
      <c r="H703" s="1"/>
      <c r="I703" s="1"/>
      <c r="J703" s="1"/>
      <c r="K703" s="1"/>
      <c r="L703" s="1"/>
    </row>
    <row r="704" spans="1:12" x14ac:dyDescent="0.2">
      <c r="A704" s="1"/>
      <c r="B704" s="1"/>
      <c r="C704" s="17"/>
      <c r="D704" s="1"/>
      <c r="E704" s="1"/>
      <c r="F704" s="1"/>
      <c r="G704" s="1"/>
      <c r="H704" s="1"/>
      <c r="I704" s="1"/>
      <c r="J704" s="1"/>
      <c r="K704" s="1"/>
      <c r="L704" s="1"/>
    </row>
    <row r="705" spans="1:12" x14ac:dyDescent="0.2">
      <c r="A705" s="1"/>
      <c r="B705" s="1"/>
      <c r="C705" s="17"/>
      <c r="D705" s="1"/>
      <c r="E705" s="1"/>
      <c r="F705" s="1"/>
      <c r="G705" s="1"/>
      <c r="H705" s="1"/>
      <c r="I705" s="1"/>
      <c r="J705" s="1"/>
      <c r="K705" s="1"/>
      <c r="L705" s="1"/>
    </row>
    <row r="706" spans="1:12" x14ac:dyDescent="0.2">
      <c r="A706" s="1"/>
      <c r="B706" s="1"/>
      <c r="C706" s="17"/>
      <c r="D706" s="1"/>
      <c r="E706" s="1"/>
      <c r="F706" s="1"/>
      <c r="G706" s="1"/>
      <c r="H706" s="1"/>
      <c r="I706" s="1"/>
      <c r="J706" s="1"/>
      <c r="K706" s="1"/>
      <c r="L706" s="1"/>
    </row>
    <row r="707" spans="1:12" x14ac:dyDescent="0.2">
      <c r="A707" s="1"/>
      <c r="B707" s="1"/>
      <c r="C707" s="17"/>
      <c r="D707" s="1"/>
      <c r="E707" s="1"/>
      <c r="F707" s="1"/>
      <c r="G707" s="1"/>
      <c r="H707" s="1"/>
      <c r="I707" s="1"/>
      <c r="J707" s="1"/>
      <c r="K707" s="1"/>
      <c r="L707" s="1"/>
    </row>
    <row r="708" spans="1:12" x14ac:dyDescent="0.2">
      <c r="A708" s="1"/>
      <c r="B708" s="1"/>
      <c r="C708" s="17"/>
      <c r="D708" s="1"/>
      <c r="E708" s="1"/>
      <c r="F708" s="1"/>
      <c r="G708" s="1"/>
      <c r="H708" s="1"/>
      <c r="I708" s="1"/>
      <c r="J708" s="1"/>
      <c r="K708" s="1"/>
      <c r="L708" s="1"/>
    </row>
    <row r="709" spans="1:12" x14ac:dyDescent="0.2">
      <c r="A709" s="1"/>
      <c r="B709" s="1"/>
      <c r="C709" s="17"/>
      <c r="D709" s="1"/>
      <c r="E709" s="1"/>
      <c r="F709" s="1"/>
      <c r="G709" s="1"/>
      <c r="H709" s="1"/>
      <c r="I709" s="1"/>
      <c r="J709" s="1"/>
      <c r="K709" s="1"/>
      <c r="L709" s="1"/>
    </row>
    <row r="710" spans="1:12" x14ac:dyDescent="0.2">
      <c r="A710" s="1"/>
      <c r="B710" s="1"/>
      <c r="C710" s="17"/>
      <c r="D710" s="1"/>
      <c r="E710" s="1"/>
      <c r="F710" s="1"/>
      <c r="G710" s="1"/>
      <c r="H710" s="1"/>
      <c r="I710" s="1"/>
      <c r="J710" s="1"/>
      <c r="K710" s="1"/>
      <c r="L710" s="1"/>
    </row>
    <row r="711" spans="1:12" x14ac:dyDescent="0.2">
      <c r="A711" s="1"/>
      <c r="B711" s="1"/>
      <c r="C711" s="17"/>
      <c r="D711" s="1"/>
      <c r="E711" s="1"/>
      <c r="F711" s="1"/>
      <c r="G711" s="1"/>
      <c r="H711" s="1"/>
      <c r="I711" s="1"/>
      <c r="J711" s="1"/>
      <c r="K711" s="1"/>
      <c r="L711" s="1"/>
    </row>
    <row r="712" spans="1:12" x14ac:dyDescent="0.2">
      <c r="A712" s="1"/>
      <c r="B712" s="1"/>
      <c r="C712" s="17"/>
      <c r="D712" s="1"/>
      <c r="E712" s="1"/>
      <c r="F712" s="1"/>
      <c r="G712" s="1"/>
      <c r="H712" s="1"/>
      <c r="I712" s="1"/>
      <c r="J712" s="1"/>
      <c r="K712" s="1"/>
      <c r="L712" s="1"/>
    </row>
    <row r="713" spans="1:12" x14ac:dyDescent="0.2">
      <c r="A713" s="1"/>
      <c r="B713" s="1"/>
      <c r="C713" s="17"/>
      <c r="D713" s="1"/>
      <c r="E713" s="1"/>
      <c r="F713" s="1"/>
      <c r="G713" s="1"/>
      <c r="H713" s="1"/>
      <c r="I713" s="1"/>
      <c r="J713" s="1"/>
      <c r="K713" s="1"/>
      <c r="L713" s="1"/>
    </row>
    <row r="714" spans="1:12" x14ac:dyDescent="0.2">
      <c r="A714" s="1"/>
      <c r="B714" s="1"/>
      <c r="C714" s="17"/>
      <c r="D714" s="1"/>
      <c r="E714" s="1"/>
      <c r="F714" s="1"/>
      <c r="G714" s="1"/>
      <c r="H714" s="1"/>
      <c r="I714" s="1"/>
      <c r="J714" s="1"/>
      <c r="K714" s="1"/>
      <c r="L714" s="1"/>
    </row>
    <row r="715" spans="1:12" x14ac:dyDescent="0.2">
      <c r="A715" s="1"/>
      <c r="B715" s="1"/>
      <c r="C715" s="17"/>
      <c r="D715" s="1"/>
      <c r="E715" s="1"/>
      <c r="F715" s="1"/>
      <c r="G715" s="1"/>
      <c r="H715" s="1"/>
      <c r="I715" s="1"/>
      <c r="J715" s="1"/>
      <c r="K715" s="1"/>
      <c r="L715" s="1"/>
    </row>
    <row r="716" spans="1:12" x14ac:dyDescent="0.2">
      <c r="A716" s="1"/>
      <c r="B716" s="1"/>
      <c r="C716" s="17"/>
      <c r="D716" s="1"/>
      <c r="E716" s="1"/>
      <c r="F716" s="1"/>
      <c r="G716" s="1"/>
      <c r="H716" s="1"/>
      <c r="I716" s="1"/>
      <c r="J716" s="1"/>
      <c r="K716" s="1"/>
      <c r="L716" s="1"/>
    </row>
    <row r="717" spans="1:12" x14ac:dyDescent="0.2">
      <c r="A717" s="1"/>
      <c r="B717" s="1"/>
      <c r="C717" s="17"/>
      <c r="D717" s="1"/>
      <c r="E717" s="1"/>
      <c r="F717" s="1"/>
      <c r="G717" s="1"/>
      <c r="H717" s="1"/>
      <c r="I717" s="1"/>
      <c r="J717" s="1"/>
      <c r="K717" s="1"/>
      <c r="L717" s="1"/>
    </row>
    <row r="718" spans="1:12" x14ac:dyDescent="0.2">
      <c r="A718" s="1"/>
      <c r="B718" s="1"/>
      <c r="C718" s="17"/>
      <c r="D718" s="1"/>
      <c r="E718" s="1"/>
      <c r="F718" s="1"/>
      <c r="G718" s="1"/>
      <c r="H718" s="1"/>
      <c r="I718" s="1"/>
      <c r="J718" s="1"/>
      <c r="K718" s="1"/>
      <c r="L718" s="1"/>
    </row>
    <row r="719" spans="1:12" x14ac:dyDescent="0.2">
      <c r="A719" s="1"/>
      <c r="B719" s="1"/>
      <c r="C719" s="17"/>
      <c r="D719" s="1"/>
      <c r="E719" s="1"/>
      <c r="F719" s="1"/>
      <c r="G719" s="1"/>
      <c r="H719" s="1"/>
      <c r="I719" s="1"/>
      <c r="J719" s="1"/>
      <c r="K719" s="1"/>
      <c r="L719" s="1"/>
    </row>
    <row r="720" spans="1:12" x14ac:dyDescent="0.2">
      <c r="A720" s="1"/>
      <c r="B720" s="1"/>
      <c r="C720" s="17"/>
      <c r="D720" s="1"/>
      <c r="E720" s="1"/>
      <c r="F720" s="1"/>
      <c r="G720" s="1"/>
      <c r="H720" s="1"/>
      <c r="I720" s="1"/>
      <c r="J720" s="1"/>
      <c r="K720" s="1"/>
      <c r="L720" s="1"/>
    </row>
    <row r="721" spans="1:12" x14ac:dyDescent="0.2">
      <c r="A721" s="1"/>
      <c r="B721" s="1"/>
      <c r="C721" s="17"/>
      <c r="D721" s="1"/>
      <c r="E721" s="1"/>
      <c r="F721" s="1"/>
      <c r="G721" s="1"/>
      <c r="H721" s="1"/>
      <c r="I721" s="1"/>
      <c r="J721" s="1"/>
      <c r="K721" s="1"/>
      <c r="L721" s="1"/>
    </row>
    <row r="722" spans="1:12" x14ac:dyDescent="0.2">
      <c r="A722" s="1"/>
      <c r="B722" s="1"/>
      <c r="C722" s="17"/>
      <c r="D722" s="1"/>
      <c r="E722" s="1"/>
      <c r="F722" s="1"/>
      <c r="G722" s="1"/>
      <c r="H722" s="1"/>
      <c r="I722" s="1"/>
      <c r="J722" s="1"/>
      <c r="K722" s="1"/>
      <c r="L722" s="1"/>
    </row>
    <row r="723" spans="1:12" x14ac:dyDescent="0.2">
      <c r="A723" s="1"/>
      <c r="B723" s="1"/>
      <c r="C723" s="17"/>
      <c r="D723" s="1"/>
      <c r="E723" s="1"/>
      <c r="F723" s="1"/>
      <c r="G723" s="1"/>
      <c r="H723" s="1"/>
      <c r="I723" s="1"/>
      <c r="J723" s="1"/>
      <c r="K723" s="1"/>
      <c r="L723" s="1"/>
    </row>
    <row r="724" spans="1:12" x14ac:dyDescent="0.2">
      <c r="A724" s="1"/>
      <c r="B724" s="1"/>
      <c r="C724" s="17"/>
      <c r="D724" s="1"/>
      <c r="E724" s="1"/>
      <c r="F724" s="1"/>
      <c r="G724" s="1"/>
      <c r="H724" s="1"/>
      <c r="I724" s="1"/>
      <c r="J724" s="1"/>
      <c r="K724" s="1"/>
      <c r="L724" s="1"/>
    </row>
    <row r="725" spans="1:12" x14ac:dyDescent="0.2">
      <c r="A725" s="1"/>
      <c r="B725" s="1"/>
      <c r="C725" s="17"/>
      <c r="D725" s="1"/>
      <c r="E725" s="1"/>
      <c r="F725" s="1"/>
      <c r="G725" s="1"/>
      <c r="H725" s="1"/>
      <c r="I725" s="1"/>
      <c r="J725" s="1"/>
      <c r="K725" s="1"/>
      <c r="L725" s="1"/>
    </row>
    <row r="726" spans="1:12" x14ac:dyDescent="0.2">
      <c r="A726" s="1"/>
      <c r="B726" s="1"/>
      <c r="C726" s="17"/>
      <c r="D726" s="1"/>
      <c r="E726" s="1"/>
      <c r="F726" s="1"/>
      <c r="G726" s="1"/>
      <c r="H726" s="1"/>
      <c r="I726" s="1"/>
      <c r="J726" s="1"/>
      <c r="K726" s="1"/>
      <c r="L726" s="1"/>
    </row>
  </sheetData>
  <sheetProtection algorithmName="SHA-512" hashValue="1OmXZMmjZxOnQ5U6fws9XoNjbRKcvM3Wgdx9ACosBGOKDVf3V1uzQNUOPmxN9TzmClTR9LmlWPC3oYuTivzC0A==" saltValue="+KimVsbJ4Zu7WA6P1Ns/yg==" spinCount="100000" sheet="1" objects="1" scenarios="1"/>
  <sortState xmlns:xlrd2="http://schemas.microsoft.com/office/spreadsheetml/2017/richdata2" ref="J26:J29">
    <sortCondition ref="J26"/>
  </sortState>
  <mergeCells count="102">
    <mergeCell ref="P71:P72"/>
    <mergeCell ref="I76:K76"/>
    <mergeCell ref="P67:P68"/>
    <mergeCell ref="O69:O70"/>
    <mergeCell ref="P69:P70"/>
    <mergeCell ref="Q58:S58"/>
    <mergeCell ref="F115:L117"/>
    <mergeCell ref="F118:L120"/>
    <mergeCell ref="F84:H84"/>
    <mergeCell ref="F85:H85"/>
    <mergeCell ref="F86:H86"/>
    <mergeCell ref="F87:H87"/>
    <mergeCell ref="F88:H88"/>
    <mergeCell ref="F89:H89"/>
    <mergeCell ref="F90:H90"/>
    <mergeCell ref="I62:L62"/>
    <mergeCell ref="A95:L96"/>
    <mergeCell ref="D100:E100"/>
    <mergeCell ref="B81:D81"/>
    <mergeCell ref="B82:D82"/>
    <mergeCell ref="B83:D83"/>
    <mergeCell ref="B84:D84"/>
    <mergeCell ref="B85:D85"/>
    <mergeCell ref="B86:D86"/>
    <mergeCell ref="W8:Z8"/>
    <mergeCell ref="W13:Z13"/>
    <mergeCell ref="N47:O47"/>
    <mergeCell ref="N48:O48"/>
    <mergeCell ref="N49:O49"/>
    <mergeCell ref="E7:H8"/>
    <mergeCell ref="I7:L8"/>
    <mergeCell ref="E22:H23"/>
    <mergeCell ref="I22:L23"/>
    <mergeCell ref="E33:H34"/>
    <mergeCell ref="I33:L34"/>
    <mergeCell ref="E42:H43"/>
    <mergeCell ref="I42:L43"/>
    <mergeCell ref="N6:P7"/>
    <mergeCell ref="N9:P9"/>
    <mergeCell ref="N10:P10"/>
    <mergeCell ref="N17:O18"/>
    <mergeCell ref="N15:O16"/>
    <mergeCell ref="N21:O22"/>
    <mergeCell ref="N23:O23"/>
    <mergeCell ref="N24:O25"/>
    <mergeCell ref="N19:O20"/>
    <mergeCell ref="N46:O46"/>
    <mergeCell ref="A9:A10"/>
    <mergeCell ref="C9:C10"/>
    <mergeCell ref="D9:D10"/>
    <mergeCell ref="E61:F61"/>
    <mergeCell ref="G61:H61"/>
    <mergeCell ref="I61:J61"/>
    <mergeCell ref="D65:F65"/>
    <mergeCell ref="B9:B10"/>
    <mergeCell ref="I50:L51"/>
    <mergeCell ref="A62:C62"/>
    <mergeCell ref="E62:H62"/>
    <mergeCell ref="D63:F64"/>
    <mergeCell ref="A64:B64"/>
    <mergeCell ref="G64:J65"/>
    <mergeCell ref="K64:L65"/>
    <mergeCell ref="N66:O66"/>
    <mergeCell ref="O67:O68"/>
    <mergeCell ref="O71:O72"/>
    <mergeCell ref="A1:L1"/>
    <mergeCell ref="A2:B3"/>
    <mergeCell ref="C2:F3"/>
    <mergeCell ref="G2:J2"/>
    <mergeCell ref="K2:L2"/>
    <mergeCell ref="G3:J3"/>
    <mergeCell ref="K3:L3"/>
    <mergeCell ref="A4:L4"/>
    <mergeCell ref="A5:D5"/>
    <mergeCell ref="E5:H5"/>
    <mergeCell ref="I5:L5"/>
    <mergeCell ref="B7:B8"/>
    <mergeCell ref="A7:A8"/>
    <mergeCell ref="C7:C8"/>
    <mergeCell ref="D7:D8"/>
    <mergeCell ref="A65:B65"/>
    <mergeCell ref="A61:B61"/>
    <mergeCell ref="C61:D61"/>
    <mergeCell ref="A67:L67"/>
    <mergeCell ref="K61:L61"/>
    <mergeCell ref="A63:B63"/>
    <mergeCell ref="C94:E94"/>
    <mergeCell ref="G94:H94"/>
    <mergeCell ref="E75:F75"/>
    <mergeCell ref="B91:D91"/>
    <mergeCell ref="B87:D87"/>
    <mergeCell ref="B88:D88"/>
    <mergeCell ref="B89:D89"/>
    <mergeCell ref="B90:D90"/>
    <mergeCell ref="J69:K70"/>
    <mergeCell ref="J71:K72"/>
    <mergeCell ref="F81:H81"/>
    <mergeCell ref="F82:H82"/>
    <mergeCell ref="F83:H83"/>
    <mergeCell ref="B78:H79"/>
    <mergeCell ref="F91:H91"/>
    <mergeCell ref="E73:F73"/>
  </mergeCells>
  <conditionalFormatting sqref="B17">
    <cfRule type="cellIs" dxfId="78" priority="374" stopIfTrue="1" operator="equal">
      <formula>"Igual ao Limite Orçado"</formula>
    </cfRule>
    <cfRule type="cellIs" dxfId="77" priority="361" stopIfTrue="1" operator="equal">
      <formula>"Passou do LIMITE Orçado - BUMMM"</formula>
    </cfRule>
    <cfRule type="cellIs" dxfId="76" priority="357" stopIfTrue="1" operator="equal">
      <formula>"Cuidado - proximo ao Limite orçado"</formula>
    </cfRule>
    <cfRule type="cellIs" dxfId="75" priority="356" stopIfTrue="1" operator="equal">
      <formula>"Dentro do limite orçado"</formula>
    </cfRule>
    <cfRule type="cellIs" dxfId="74" priority="184" operator="equal">
      <formula>"Sem movimento"</formula>
    </cfRule>
  </conditionalFormatting>
  <conditionalFormatting sqref="B20">
    <cfRule type="cellIs" dxfId="73" priority="138" stopIfTrue="1" operator="equal">
      <formula>"Igual ao Limite Orçado"</formula>
    </cfRule>
    <cfRule type="cellIs" dxfId="72" priority="137" stopIfTrue="1" operator="equal">
      <formula>"Passou do LIMITE Orçado - BUMMM"</formula>
    </cfRule>
    <cfRule type="cellIs" dxfId="71" priority="136" stopIfTrue="1" operator="equal">
      <formula>"Cuidado - proximo ao Limite orçado"</formula>
    </cfRule>
    <cfRule type="cellIs" dxfId="70" priority="135" stopIfTrue="1" operator="equal">
      <formula>"Dentro do limite orçado"</formula>
    </cfRule>
    <cfRule type="cellIs" dxfId="69" priority="134" operator="equal">
      <formula>"Sem movimento"</formula>
    </cfRule>
  </conditionalFormatting>
  <conditionalFormatting sqref="B23">
    <cfRule type="cellIs" dxfId="68" priority="129" operator="equal">
      <formula>"Sem movimento"</formula>
    </cfRule>
    <cfRule type="cellIs" dxfId="67" priority="130" stopIfTrue="1" operator="equal">
      <formula>"Dentro do limite orçado"</formula>
    </cfRule>
    <cfRule type="cellIs" dxfId="66" priority="131" stopIfTrue="1" operator="equal">
      <formula>"Cuidado - proximo ao Limite orçado"</formula>
    </cfRule>
    <cfRule type="cellIs" dxfId="65" priority="132" stopIfTrue="1" operator="equal">
      <formula>"Passou do LIMITE Orçado - BUMMM"</formula>
    </cfRule>
    <cfRule type="cellIs" dxfId="64" priority="133" stopIfTrue="1" operator="equal">
      <formula>"Igual ao Limite Orçado"</formula>
    </cfRule>
  </conditionalFormatting>
  <conditionalFormatting sqref="B26">
    <cfRule type="cellIs" dxfId="63" priority="125" stopIfTrue="1" operator="equal">
      <formula>"Dentro do limite orçado"</formula>
    </cfRule>
    <cfRule type="cellIs" dxfId="62" priority="124" operator="equal">
      <formula>"Sem movimento"</formula>
    </cfRule>
    <cfRule type="cellIs" dxfId="61" priority="126" stopIfTrue="1" operator="equal">
      <formula>"Cuidado - proximo ao Limite orçado"</formula>
    </cfRule>
    <cfRule type="cellIs" dxfId="60" priority="127" stopIfTrue="1" operator="equal">
      <formula>"Passou do LIMITE Orçado - BUMMM"</formula>
    </cfRule>
    <cfRule type="cellIs" dxfId="59" priority="128" stopIfTrue="1" operator="equal">
      <formula>"Igual ao Limite Orçado"</formula>
    </cfRule>
  </conditionalFormatting>
  <conditionalFormatting sqref="B29">
    <cfRule type="cellIs" dxfId="58" priority="119" operator="equal">
      <formula>"Sem movimento"</formula>
    </cfRule>
    <cfRule type="cellIs" dxfId="57" priority="120" stopIfTrue="1" operator="equal">
      <formula>"Dentro do limite orçado"</formula>
    </cfRule>
    <cfRule type="cellIs" dxfId="56" priority="121" stopIfTrue="1" operator="equal">
      <formula>"Cuidado - proximo ao Limite orçado"</formula>
    </cfRule>
    <cfRule type="cellIs" dxfId="55" priority="122" stopIfTrue="1" operator="equal">
      <formula>"Passou do LIMITE Orçado - BUMMM"</formula>
    </cfRule>
    <cfRule type="cellIs" dxfId="54" priority="123" stopIfTrue="1" operator="equal">
      <formula>"Igual ao Limite Orçado"</formula>
    </cfRule>
  </conditionalFormatting>
  <conditionalFormatting sqref="B32">
    <cfRule type="cellIs" dxfId="53" priority="114" operator="equal">
      <formula>"Sem movimento"</formula>
    </cfRule>
    <cfRule type="cellIs" dxfId="52" priority="115" stopIfTrue="1" operator="equal">
      <formula>"Dentro do limite orçado"</formula>
    </cfRule>
    <cfRule type="cellIs" dxfId="51" priority="116" stopIfTrue="1" operator="equal">
      <formula>"Cuidado - proximo ao Limite orçado"</formula>
    </cfRule>
    <cfRule type="cellIs" dxfId="50" priority="117" stopIfTrue="1" operator="equal">
      <formula>"Passou do LIMITE Orçado - BUMMM"</formula>
    </cfRule>
    <cfRule type="cellIs" dxfId="49" priority="118" stopIfTrue="1" operator="equal">
      <formula>"Igual ao Limite Orçado"</formula>
    </cfRule>
  </conditionalFormatting>
  <conditionalFormatting sqref="B35">
    <cfRule type="cellIs" dxfId="48" priority="109" operator="equal">
      <formula>"Sem movimento"</formula>
    </cfRule>
    <cfRule type="cellIs" dxfId="47" priority="110" stopIfTrue="1" operator="equal">
      <formula>"Dentro do limite orçado"</formula>
    </cfRule>
    <cfRule type="cellIs" dxfId="46" priority="111" stopIfTrue="1" operator="equal">
      <formula>"Cuidado - proximo ao Limite orçado"</formula>
    </cfRule>
    <cfRule type="cellIs" dxfId="45" priority="113" stopIfTrue="1" operator="equal">
      <formula>"Igual ao Limite Orçado"</formula>
    </cfRule>
    <cfRule type="cellIs" dxfId="44" priority="112" stopIfTrue="1" operator="equal">
      <formula>"Passou do LIMITE Orçado - BUMMM"</formula>
    </cfRule>
  </conditionalFormatting>
  <conditionalFormatting sqref="B38">
    <cfRule type="cellIs" dxfId="43" priority="105" stopIfTrue="1" operator="equal">
      <formula>"Dentro do limite orçado"</formula>
    </cfRule>
    <cfRule type="cellIs" dxfId="42" priority="106" stopIfTrue="1" operator="equal">
      <formula>"Cuidado - proximo ao Limite orçado"</formula>
    </cfRule>
    <cfRule type="cellIs" dxfId="41" priority="107" stopIfTrue="1" operator="equal">
      <formula>"Passou do LIMITE Orçado - BUMMM"</formula>
    </cfRule>
    <cfRule type="cellIs" dxfId="40" priority="108" stopIfTrue="1" operator="equal">
      <formula>"Igual ao Limite Orçado"</formula>
    </cfRule>
    <cfRule type="cellIs" dxfId="39" priority="104" operator="equal">
      <formula>"Sem movimento"</formula>
    </cfRule>
  </conditionalFormatting>
  <conditionalFormatting sqref="B41">
    <cfRule type="cellIs" dxfId="38" priority="103" stopIfTrue="1" operator="equal">
      <formula>"Igual ao Limite Orçado"</formula>
    </cfRule>
    <cfRule type="cellIs" dxfId="37" priority="102" stopIfTrue="1" operator="equal">
      <formula>"Passou do LIMITE Orçado - BUMMM"</formula>
    </cfRule>
    <cfRule type="cellIs" dxfId="36" priority="101" stopIfTrue="1" operator="equal">
      <formula>"Cuidado - proximo ao Limite orçado"</formula>
    </cfRule>
    <cfRule type="cellIs" dxfId="35" priority="100" stopIfTrue="1" operator="equal">
      <formula>"Dentro do limite orçado"</formula>
    </cfRule>
    <cfRule type="cellIs" dxfId="34" priority="99" operator="equal">
      <formula>"Sem movimento"</formula>
    </cfRule>
  </conditionalFormatting>
  <conditionalFormatting sqref="D26">
    <cfRule type="cellIs" dxfId="33" priority="541" stopIfTrue="1" operator="equal">
      <formula>"Passou do LIMITE - BUMMM"</formula>
    </cfRule>
    <cfRule type="cellIs" dxfId="32" priority="540" stopIfTrue="1" operator="equal">
      <formula>"Cuidado - proximo ao Limite"</formula>
    </cfRule>
    <cfRule type="cellIs" dxfId="31" priority="539" stopIfTrue="1" operator="equal">
      <formula>"Dentro do limite - R$ 1780,26"</formula>
    </cfRule>
    <cfRule type="cellIs" dxfId="30" priority="559" stopIfTrue="1" operator="equal">
      <formula>"Passou do LIMITE - BUMMM"</formula>
    </cfRule>
    <cfRule type="cellIs" dxfId="29" priority="557" stopIfTrue="1" operator="equal">
      <formula>"Dentro do limite - R$ 70,00"</formula>
    </cfRule>
    <cfRule type="cellIs" dxfId="28" priority="558" stopIfTrue="1" operator="equal">
      <formula>"Não pode mais gastar"</formula>
    </cfRule>
  </conditionalFormatting>
  <conditionalFormatting sqref="D29">
    <cfRule type="cellIs" dxfId="27" priority="538" stopIfTrue="1" operator="equal">
      <formula>"Passou do LIMITE - BUMMM"</formula>
    </cfRule>
    <cfRule type="cellIs" dxfId="26" priority="537" stopIfTrue="1" operator="equal">
      <formula>"Cuidado - proximo ao Limite"</formula>
    </cfRule>
    <cfRule type="cellIs" dxfId="25" priority="536" stopIfTrue="1" operator="equal">
      <formula>"Dentro do limite - R$ 45,00"</formula>
    </cfRule>
  </conditionalFormatting>
  <conditionalFormatting sqref="D32">
    <cfRule type="cellIs" dxfId="24" priority="535" stopIfTrue="1" operator="equal">
      <formula>"Passou do LIMITE - BUMMM"</formula>
    </cfRule>
    <cfRule type="cellIs" dxfId="23" priority="534" stopIfTrue="1" operator="equal">
      <formula>"Cuidado - proximo ao Limite"</formula>
    </cfRule>
    <cfRule type="cellIs" dxfId="22" priority="533" stopIfTrue="1" operator="equal">
      <formula>"Dentro do limite - R$ 500,00"</formula>
    </cfRule>
  </conditionalFormatting>
  <conditionalFormatting sqref="D35">
    <cfRule type="cellIs" dxfId="21" priority="532" stopIfTrue="1" operator="equal">
      <formula>"Passou do LIMITE - BUMMM"</formula>
    </cfRule>
    <cfRule type="cellIs" dxfId="20" priority="531" stopIfTrue="1" operator="equal">
      <formula>"Cuidado - proximo ao Limite"</formula>
    </cfRule>
    <cfRule type="cellIs" dxfId="19" priority="530" stopIfTrue="1" operator="equal">
      <formula>"Dentro do limite - R$ 275,00"</formula>
    </cfRule>
    <cfRule type="cellIs" dxfId="18" priority="554" stopIfTrue="1" operator="equal">
      <formula>"Dentro do limite - R$ 240,00"</formula>
    </cfRule>
    <cfRule type="cellIs" dxfId="17" priority="555" stopIfTrue="1" operator="equal">
      <formula>"Não pode mais gastar"</formula>
    </cfRule>
    <cfRule type="cellIs" dxfId="16" priority="556" stopIfTrue="1" operator="equal">
      <formula>"Passou do LIMITE - BUMMM"</formula>
    </cfRule>
  </conditionalFormatting>
  <conditionalFormatting sqref="J69:K70">
    <cfRule type="containsText" dxfId="15" priority="4" operator="containsText" text="Projeto Toma de Conta Informa">
      <formula>NOT(ISERROR(SEARCH("Projeto Toma de Conta Informa",J69)))</formula>
    </cfRule>
  </conditionalFormatting>
  <conditionalFormatting sqref="J71:K72">
    <cfRule type="containsText" dxfId="14" priority="2" operator="containsText" text="Atenção - Resultado Mensal Negativo">
      <formula>NOT(ISERROR(SEARCH("Atenção - Resultado Mensal Negativo",J71)))</formula>
    </cfRule>
    <cfRule type="containsText" dxfId="13" priority="1" operator="containsText" text="Nem Positivo nem Negativo - No Limite">
      <formula>NOT(ISERROR(SEARCH("Nem Positivo nem Negativo - No Limite",J71)))</formula>
    </cfRule>
    <cfRule type="containsText" dxfId="12" priority="3" operator="containsText" text="Parabéns - Resultado Mensal Positivo">
      <formula>NOT(ISERROR(SEARCH("Parabéns - Resultado Mensal Positivo",J71)))</formula>
    </cfRule>
  </conditionalFormatting>
  <conditionalFormatting sqref="W8:Z8">
    <cfRule type="cellIs" dxfId="11" priority="262" operator="equal">
      <formula>"Passou do LIMITE - BUMMM"</formula>
    </cfRule>
    <cfRule type="cellIs" dxfId="10" priority="261" operator="equal">
      <formula>"Não pode mais gastar"</formula>
    </cfRule>
    <cfRule type="cellIs" dxfId="9" priority="260" stopIfTrue="1" operator="equal">
      <formula>"Limite do Orçado - R$ 5.585,07"</formula>
    </cfRule>
    <cfRule type="cellIs" dxfId="8" priority="259" stopIfTrue="1" operator="equal">
      <formula>"Passou do LIMITE - BUMMM"</formula>
    </cfRule>
    <cfRule type="cellIs" dxfId="7" priority="258" stopIfTrue="1" operator="equal">
      <formula>"Cuidado - proximo ao Limite"</formula>
    </cfRule>
    <cfRule type="cellIs" dxfId="6" priority="257" stopIfTrue="1" operator="equal">
      <formula>"Dentro do limite - R$ 5.585,07"</formula>
    </cfRule>
  </conditionalFormatting>
  <conditionalFormatting sqref="W13:Z13">
    <cfRule type="cellIs" dxfId="5" priority="256" operator="equal">
      <formula>"Passou do LIMITE - BUMMM"</formula>
    </cfRule>
    <cfRule type="cellIs" dxfId="4" priority="255" operator="equal">
      <formula>"Não pode mais gastar"</formula>
    </cfRule>
    <cfRule type="cellIs" dxfId="3" priority="254" stopIfTrue="1" operator="equal">
      <formula>"Limite do Orçado - R$ 5.585,07"</formula>
    </cfRule>
    <cfRule type="cellIs" dxfId="2" priority="253" stopIfTrue="1" operator="equal">
      <formula>"Passou do LIMITE - BUMMM"</formula>
    </cfRule>
    <cfRule type="cellIs" dxfId="1" priority="252" stopIfTrue="1" operator="equal">
      <formula>"Cuidado - proximo ao Limite"</formula>
    </cfRule>
    <cfRule type="cellIs" dxfId="0" priority="251" stopIfTrue="1" operator="equal">
      <formula>"Dentro do limite - R$ 5.585,07"</formula>
    </cfRule>
  </conditionalFormatting>
  <hyperlinks>
    <hyperlink ref="N10" r:id="rId1" xr:uid="{00000000-0004-0000-0700-000000000000}"/>
    <hyperlink ref="F118" r:id="rId2" xr:uid="{00000000-0004-0000-0700-000001000000}"/>
  </hyperlinks>
  <printOptions horizontalCentered="1" verticalCentered="1"/>
  <pageMargins left="0.19685039370078741" right="0.19685039370078741" top="0.39370078740157483" bottom="0.39370078740157483" header="0" footer="0"/>
  <pageSetup paperSize="9" scale="86" orientation="landscape" horizontalDpi="4294967293" verticalDpi="4294967293" r:id="rId3"/>
  <headerFooter alignWithMargins="0"/>
  <rowBreaks count="2" manualBreakCount="2">
    <brk id="36" max="11" man="1"/>
    <brk id="65" max="11" man="1"/>
  </rowBreaks>
  <drawing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6"/>
  <sheetViews>
    <sheetView workbookViewId="0">
      <selection activeCell="C3" sqref="C3:G3"/>
    </sheetView>
  </sheetViews>
  <sheetFormatPr defaultColWidth="9.140625" defaultRowHeight="12.75" x14ac:dyDescent="0.2"/>
  <cols>
    <col min="1" max="1" width="10.85546875" style="2" customWidth="1"/>
    <col min="2" max="2" width="10.140625" style="1" bestFit="1" customWidth="1"/>
    <col min="3" max="3" width="28.7109375" style="1" customWidth="1"/>
    <col min="4" max="6" width="9.140625" style="1"/>
    <col min="7" max="7" width="14.42578125" style="1" bestFit="1" customWidth="1"/>
    <col min="8" max="16384" width="9.140625" style="1"/>
  </cols>
  <sheetData>
    <row r="1" spans="1:7" ht="45.75" customHeight="1" thickBot="1" x14ac:dyDescent="0.25">
      <c r="A1" s="547" t="s">
        <v>188</v>
      </c>
      <c r="B1" s="548"/>
      <c r="C1" s="548"/>
      <c r="D1" s="548"/>
      <c r="E1" s="548"/>
      <c r="F1" s="548"/>
      <c r="G1" s="549"/>
    </row>
    <row r="2" spans="1:7" ht="13.5" thickBot="1" x14ac:dyDescent="0.25"/>
    <row r="3" spans="1:7" ht="21" thickBot="1" x14ac:dyDescent="0.35">
      <c r="A3" s="550" t="s">
        <v>26</v>
      </c>
      <c r="B3" s="551"/>
      <c r="C3" s="635">
        <f>'Controle - Pessoal'!C2</f>
        <v>46023</v>
      </c>
      <c r="D3" s="635"/>
      <c r="E3" s="635"/>
      <c r="F3" s="635"/>
      <c r="G3" s="636"/>
    </row>
    <row r="4" spans="1:7" ht="12.75" customHeight="1" thickBot="1" x14ac:dyDescent="0.35">
      <c r="A4" s="32"/>
      <c r="B4" s="32"/>
      <c r="C4" s="33"/>
      <c r="D4" s="33"/>
      <c r="E4" s="33"/>
      <c r="F4" s="33"/>
      <c r="G4" s="33"/>
    </row>
    <row r="5" spans="1:7" x14ac:dyDescent="0.2">
      <c r="A5" s="5" t="s">
        <v>5</v>
      </c>
      <c r="B5" s="545" t="s">
        <v>33</v>
      </c>
      <c r="C5" s="545"/>
      <c r="D5" s="545"/>
      <c r="E5" s="545"/>
      <c r="F5" s="545"/>
      <c r="G5" s="6" t="s">
        <v>8</v>
      </c>
    </row>
    <row r="6" spans="1:7" x14ac:dyDescent="0.2">
      <c r="A6" s="37" t="s">
        <v>32</v>
      </c>
      <c r="B6" s="34"/>
      <c r="C6" s="529" t="s">
        <v>31</v>
      </c>
      <c r="D6" s="529"/>
      <c r="E6" s="529"/>
      <c r="F6" s="530"/>
      <c r="G6" s="22">
        <v>0</v>
      </c>
    </row>
    <row r="7" spans="1:7" x14ac:dyDescent="0.2">
      <c r="A7" s="37" t="s">
        <v>32</v>
      </c>
      <c r="B7" s="34"/>
      <c r="C7" s="529" t="s">
        <v>37</v>
      </c>
      <c r="D7" s="529"/>
      <c r="E7" s="529"/>
      <c r="F7" s="530"/>
      <c r="G7" s="22"/>
    </row>
    <row r="8" spans="1:7" x14ac:dyDescent="0.2">
      <c r="A8" s="37" t="s">
        <v>32</v>
      </c>
      <c r="B8" s="34"/>
      <c r="C8" s="529" t="s">
        <v>34</v>
      </c>
      <c r="D8" s="529"/>
      <c r="E8" s="529"/>
      <c r="F8" s="530"/>
      <c r="G8" s="22"/>
    </row>
    <row r="9" spans="1:7" x14ac:dyDescent="0.2">
      <c r="A9" s="37" t="s">
        <v>32</v>
      </c>
      <c r="B9" s="34"/>
      <c r="C9" s="529" t="s">
        <v>36</v>
      </c>
      <c r="D9" s="529"/>
      <c r="E9" s="529"/>
      <c r="F9" s="530"/>
      <c r="G9" s="22"/>
    </row>
    <row r="10" spans="1:7" x14ac:dyDescent="0.2">
      <c r="A10" s="40"/>
      <c r="B10" s="34"/>
      <c r="C10" s="529" t="s">
        <v>46</v>
      </c>
      <c r="D10" s="529"/>
      <c r="E10" s="529"/>
      <c r="F10" s="530"/>
      <c r="G10" s="22"/>
    </row>
    <row r="11" spans="1:7" x14ac:dyDescent="0.2">
      <c r="A11" s="534"/>
      <c r="B11" s="34" t="s">
        <v>11</v>
      </c>
      <c r="C11" s="546"/>
      <c r="D11" s="537"/>
      <c r="E11" s="537"/>
      <c r="F11" s="538"/>
      <c r="G11" s="22"/>
    </row>
    <row r="12" spans="1:7" x14ac:dyDescent="0.2">
      <c r="A12" s="535"/>
      <c r="B12" s="34" t="s">
        <v>11</v>
      </c>
      <c r="C12" s="546"/>
      <c r="D12" s="537"/>
      <c r="E12" s="537"/>
      <c r="F12" s="538"/>
      <c r="G12" s="22"/>
    </row>
    <row r="13" spans="1:7" x14ac:dyDescent="0.2">
      <c r="A13" s="535"/>
      <c r="B13" s="34" t="s">
        <v>11</v>
      </c>
      <c r="C13" s="537"/>
      <c r="D13" s="537"/>
      <c r="E13" s="537"/>
      <c r="F13" s="538"/>
      <c r="G13" s="22"/>
    </row>
    <row r="14" spans="1:7" x14ac:dyDescent="0.2">
      <c r="A14" s="535"/>
      <c r="B14" s="34" t="s">
        <v>12</v>
      </c>
      <c r="C14" s="539"/>
      <c r="D14" s="540"/>
      <c r="E14" s="540"/>
      <c r="F14" s="541"/>
      <c r="G14" s="22"/>
    </row>
    <row r="15" spans="1:7" ht="13.5" thickBot="1" x14ac:dyDescent="0.25">
      <c r="A15" s="536"/>
      <c r="B15" s="35" t="s">
        <v>12</v>
      </c>
      <c r="C15" s="542"/>
      <c r="D15" s="543"/>
      <c r="E15" s="543"/>
      <c r="F15" s="544"/>
      <c r="G15" s="36"/>
    </row>
    <row r="16" spans="1:7" ht="13.5" thickBot="1" x14ac:dyDescent="0.25"/>
    <row r="17" spans="1:7" x14ac:dyDescent="0.2">
      <c r="A17" s="5" t="s">
        <v>5</v>
      </c>
      <c r="B17" s="545" t="s">
        <v>7</v>
      </c>
      <c r="C17" s="545"/>
      <c r="D17" s="545"/>
      <c r="E17" s="545"/>
      <c r="F17" s="545"/>
      <c r="G17" s="6" t="s">
        <v>8</v>
      </c>
    </row>
    <row r="18" spans="1:7" x14ac:dyDescent="0.2">
      <c r="A18" s="18"/>
      <c r="B18" s="19"/>
      <c r="C18" s="20"/>
      <c r="D18" s="20"/>
      <c r="E18" s="20"/>
      <c r="F18" s="21"/>
      <c r="G18" s="22"/>
    </row>
    <row r="19" spans="1:7" x14ac:dyDescent="0.2">
      <c r="A19" s="18"/>
      <c r="B19" s="19"/>
      <c r="C19" s="112"/>
      <c r="D19" s="20"/>
      <c r="E19" s="20"/>
      <c r="F19" s="21"/>
      <c r="G19" s="22"/>
    </row>
    <row r="20" spans="1:7" x14ac:dyDescent="0.2">
      <c r="A20" s="18"/>
      <c r="B20" s="19"/>
      <c r="C20" s="112"/>
      <c r="D20" s="20"/>
      <c r="E20" s="20"/>
      <c r="F20" s="21"/>
      <c r="G20" s="22"/>
    </row>
    <row r="21" spans="1:7" x14ac:dyDescent="0.2">
      <c r="A21" s="18"/>
      <c r="B21" s="24"/>
      <c r="C21" s="112"/>
      <c r="D21" s="20"/>
      <c r="E21" s="20"/>
      <c r="F21" s="21"/>
      <c r="G21" s="22"/>
    </row>
    <row r="22" spans="1:7" x14ac:dyDescent="0.2">
      <c r="A22" s="18"/>
      <c r="B22" s="12"/>
      <c r="C22" s="112"/>
      <c r="D22" s="20"/>
      <c r="E22" s="20"/>
      <c r="F22" s="21"/>
      <c r="G22" s="22"/>
    </row>
    <row r="23" spans="1:7" x14ac:dyDescent="0.2">
      <c r="A23" s="18"/>
      <c r="B23" s="19"/>
      <c r="C23" s="112"/>
      <c r="D23" s="20"/>
      <c r="E23" s="20"/>
      <c r="F23" s="21"/>
      <c r="G23" s="22"/>
    </row>
    <row r="24" spans="1:7" x14ac:dyDescent="0.2">
      <c r="A24" s="18"/>
      <c r="B24" s="12"/>
      <c r="C24" s="112"/>
      <c r="D24" s="20"/>
      <c r="E24" s="20"/>
      <c r="F24" s="21"/>
      <c r="G24" s="22"/>
    </row>
    <row r="25" spans="1:7" x14ac:dyDescent="0.2">
      <c r="A25" s="18"/>
      <c r="B25" s="19"/>
      <c r="C25" s="112"/>
      <c r="D25" s="38"/>
      <c r="E25" s="38"/>
      <c r="F25" s="39"/>
      <c r="G25" s="22"/>
    </row>
    <row r="26" spans="1:7" x14ac:dyDescent="0.2">
      <c r="A26" s="18"/>
      <c r="B26" s="19"/>
      <c r="C26" s="112"/>
      <c r="D26" s="38"/>
      <c r="E26" s="38"/>
      <c r="F26" s="39"/>
      <c r="G26" s="22"/>
    </row>
    <row r="27" spans="1:7" x14ac:dyDescent="0.2">
      <c r="A27" s="18"/>
      <c r="B27" s="19"/>
      <c r="C27" s="112"/>
      <c r="D27" s="38"/>
      <c r="E27" s="38"/>
      <c r="F27" s="39"/>
      <c r="G27" s="22"/>
    </row>
    <row r="28" spans="1:7" x14ac:dyDescent="0.2">
      <c r="A28" s="18"/>
      <c r="B28" s="19"/>
      <c r="C28" s="112"/>
      <c r="D28" s="20"/>
      <c r="E28" s="20"/>
      <c r="F28" s="21"/>
      <c r="G28" s="22"/>
    </row>
    <row r="29" spans="1:7" x14ac:dyDescent="0.2">
      <c r="A29" s="18"/>
      <c r="B29" s="19"/>
      <c r="C29" s="112"/>
      <c r="D29" s="20"/>
      <c r="E29" s="20"/>
      <c r="F29" s="21"/>
      <c r="G29" s="22"/>
    </row>
    <row r="30" spans="1:7" x14ac:dyDescent="0.2">
      <c r="A30" s="18"/>
      <c r="B30" s="23"/>
      <c r="C30" s="112"/>
      <c r="D30" s="20"/>
      <c r="E30" s="20"/>
      <c r="F30" s="21"/>
      <c r="G30" s="22"/>
    </row>
    <row r="31" spans="1:7" x14ac:dyDescent="0.2">
      <c r="A31" s="18"/>
      <c r="B31" s="19"/>
      <c r="C31" s="112"/>
      <c r="D31" s="20"/>
      <c r="E31" s="20"/>
      <c r="F31" s="21"/>
      <c r="G31" s="22"/>
    </row>
    <row r="32" spans="1:7" x14ac:dyDescent="0.2">
      <c r="A32" s="18"/>
      <c r="B32" s="23"/>
      <c r="C32" s="112"/>
      <c r="D32" s="20"/>
      <c r="E32" s="20"/>
      <c r="F32" s="21"/>
      <c r="G32" s="22"/>
    </row>
    <row r="33" spans="1:7" x14ac:dyDescent="0.2">
      <c r="A33" s="18"/>
      <c r="B33" s="19"/>
      <c r="C33" s="112"/>
      <c r="D33" s="20"/>
      <c r="E33" s="20"/>
      <c r="F33" s="21"/>
      <c r="G33" s="22"/>
    </row>
    <row r="34" spans="1:7" x14ac:dyDescent="0.2">
      <c r="A34" s="18"/>
      <c r="B34" s="19"/>
      <c r="C34" s="112"/>
      <c r="D34" s="20"/>
      <c r="E34" s="20"/>
      <c r="F34" s="21"/>
      <c r="G34" s="22"/>
    </row>
    <row r="35" spans="1:7" x14ac:dyDescent="0.2">
      <c r="A35" s="18"/>
      <c r="B35" s="19"/>
      <c r="C35" s="20"/>
      <c r="D35" s="20"/>
      <c r="E35" s="20"/>
      <c r="F35" s="21"/>
      <c r="G35" s="22"/>
    </row>
    <row r="36" spans="1:7" x14ac:dyDescent="0.2">
      <c r="A36" s="18"/>
      <c r="B36" s="19"/>
      <c r="C36" s="20"/>
      <c r="D36" s="20"/>
      <c r="E36" s="20"/>
      <c r="F36" s="21"/>
      <c r="G36" s="22"/>
    </row>
    <row r="37" spans="1:7" x14ac:dyDescent="0.2">
      <c r="A37" s="18"/>
      <c r="B37" s="19"/>
      <c r="C37" s="20"/>
      <c r="D37" s="20"/>
      <c r="E37" s="20"/>
      <c r="F37" s="21"/>
      <c r="G37" s="22"/>
    </row>
    <row r="38" spans="1:7" x14ac:dyDescent="0.2">
      <c r="A38" s="18"/>
      <c r="B38" s="19"/>
      <c r="C38" s="20"/>
      <c r="D38" s="38"/>
      <c r="E38" s="38"/>
      <c r="F38" s="39"/>
      <c r="G38" s="22"/>
    </row>
    <row r="39" spans="1:7" x14ac:dyDescent="0.2">
      <c r="A39" s="18"/>
      <c r="B39" s="19"/>
      <c r="C39" s="20"/>
      <c r="D39" s="38"/>
      <c r="E39" s="38"/>
      <c r="F39" s="39"/>
      <c r="G39" s="22"/>
    </row>
    <row r="40" spans="1:7" x14ac:dyDescent="0.2">
      <c r="A40" s="18"/>
      <c r="B40" s="19"/>
      <c r="C40" s="20"/>
      <c r="D40" s="20"/>
      <c r="E40" s="20"/>
      <c r="F40" s="21"/>
      <c r="G40" s="22"/>
    </row>
    <row r="41" spans="1:7" x14ac:dyDescent="0.2">
      <c r="A41" s="18"/>
      <c r="B41" s="19"/>
      <c r="C41" s="20"/>
      <c r="D41" s="20"/>
      <c r="E41" s="20"/>
      <c r="F41" s="21"/>
      <c r="G41" s="22"/>
    </row>
    <row r="42" spans="1:7" x14ac:dyDescent="0.2">
      <c r="A42" s="18"/>
      <c r="B42" s="19"/>
      <c r="C42" s="20"/>
      <c r="D42" s="38"/>
      <c r="E42" s="38"/>
      <c r="F42" s="39"/>
      <c r="G42" s="22"/>
    </row>
    <row r="43" spans="1:7" x14ac:dyDescent="0.2">
      <c r="A43" s="18"/>
      <c r="B43" s="19"/>
      <c r="C43" s="20"/>
      <c r="D43" s="38"/>
      <c r="E43" s="38"/>
      <c r="F43" s="39"/>
      <c r="G43" s="22"/>
    </row>
    <row r="44" spans="1:7" x14ac:dyDescent="0.2">
      <c r="A44" s="18"/>
      <c r="B44" s="19"/>
      <c r="C44" s="20"/>
      <c r="D44" s="20"/>
      <c r="E44" s="20"/>
      <c r="F44" s="21"/>
      <c r="G44" s="22"/>
    </row>
    <row r="45" spans="1:7" x14ac:dyDescent="0.2">
      <c r="A45" s="18"/>
      <c r="B45" s="19"/>
      <c r="C45" s="20"/>
      <c r="D45" s="20"/>
      <c r="E45" s="20"/>
      <c r="F45" s="21"/>
      <c r="G45" s="22"/>
    </row>
    <row r="46" spans="1:7" x14ac:dyDescent="0.2">
      <c r="A46" s="18"/>
      <c r="B46" s="19"/>
      <c r="C46" s="20"/>
      <c r="D46" s="20"/>
      <c r="E46" s="20"/>
      <c r="F46" s="21"/>
      <c r="G46" s="22"/>
    </row>
    <row r="47" spans="1:7" x14ac:dyDescent="0.2">
      <c r="A47" s="18"/>
      <c r="B47" s="19"/>
      <c r="C47" s="20"/>
      <c r="D47" s="20"/>
      <c r="E47" s="20"/>
      <c r="F47" s="21"/>
      <c r="G47" s="22"/>
    </row>
    <row r="48" spans="1:7" x14ac:dyDescent="0.2">
      <c r="A48" s="18"/>
      <c r="B48" s="24"/>
      <c r="C48" s="20"/>
      <c r="D48" s="20"/>
      <c r="E48" s="20"/>
      <c r="F48" s="21"/>
      <c r="G48" s="25"/>
    </row>
    <row r="49" spans="1:7" x14ac:dyDescent="0.2">
      <c r="A49" s="18"/>
      <c r="B49" s="24"/>
      <c r="C49" s="20"/>
      <c r="D49" s="20"/>
      <c r="E49" s="20"/>
      <c r="F49" s="21"/>
      <c r="G49" s="25"/>
    </row>
    <row r="50" spans="1:7" x14ac:dyDescent="0.2">
      <c r="A50" s="18"/>
      <c r="B50" s="24"/>
      <c r="C50" s="20"/>
      <c r="D50" s="20"/>
      <c r="E50" s="20"/>
      <c r="F50" s="21"/>
      <c r="G50" s="25"/>
    </row>
    <row r="51" spans="1:7" x14ac:dyDescent="0.2">
      <c r="A51" s="18"/>
      <c r="B51" s="24"/>
      <c r="C51" s="20"/>
      <c r="D51" s="20"/>
      <c r="E51" s="20"/>
      <c r="F51" s="21"/>
      <c r="G51" s="25"/>
    </row>
    <row r="52" spans="1:7" x14ac:dyDescent="0.2">
      <c r="A52" s="18"/>
      <c r="B52" s="24"/>
      <c r="C52" s="20"/>
      <c r="D52" s="20"/>
      <c r="E52" s="20"/>
      <c r="F52" s="21"/>
      <c r="G52" s="25"/>
    </row>
    <row r="53" spans="1:7" ht="13.5" thickBot="1" x14ac:dyDescent="0.25">
      <c r="A53" s="18"/>
      <c r="B53" s="24"/>
      <c r="C53" s="20"/>
      <c r="D53" s="20"/>
      <c r="E53" s="20"/>
      <c r="F53" s="21"/>
      <c r="G53" s="25"/>
    </row>
    <row r="54" spans="1:7" s="28" customFormat="1" ht="16.5" thickBot="1" x14ac:dyDescent="0.25">
      <c r="A54" s="532" t="s">
        <v>27</v>
      </c>
      <c r="B54" s="533"/>
      <c r="C54" s="533"/>
      <c r="D54" s="533"/>
      <c r="E54" s="533"/>
      <c r="F54" s="533"/>
      <c r="G54" s="27">
        <f>SUM(G18:G53)</f>
        <v>0</v>
      </c>
    </row>
    <row r="55" spans="1:7" ht="13.5" thickBot="1" x14ac:dyDescent="0.25">
      <c r="A55" s="7"/>
      <c r="B55" s="531"/>
      <c r="C55" s="531"/>
      <c r="D55" s="531"/>
      <c r="E55" s="531"/>
      <c r="F55" s="531"/>
      <c r="G55" s="26"/>
    </row>
    <row r="56" spans="1:7" x14ac:dyDescent="0.2">
      <c r="A56" s="3"/>
      <c r="B56" s="3"/>
      <c r="C56" s="3"/>
      <c r="D56" s="3"/>
      <c r="E56" s="3"/>
      <c r="F56" s="3"/>
      <c r="G56" s="4"/>
    </row>
  </sheetData>
  <sheetProtection algorithmName="SHA-512" hashValue="DhpepTRgNvWHlRKmLmkruQwbmviNFknk7GqrGXecd6+4kxqc3Kc7CB8viPzGHf414G0qCTgJOazolutsPRynCQ==" saltValue="zTNN1aKS5vcNSedNlpjzFQ==" spinCount="100000" sheet="1" objects="1" scenarios="1"/>
  <mergeCells count="18">
    <mergeCell ref="B17:F17"/>
    <mergeCell ref="A54:F54"/>
    <mergeCell ref="B55:F55"/>
    <mergeCell ref="C8:F8"/>
    <mergeCell ref="C9:F9"/>
    <mergeCell ref="C10:F10"/>
    <mergeCell ref="A11:A15"/>
    <mergeCell ref="C11:F11"/>
    <mergeCell ref="C12:F12"/>
    <mergeCell ref="C13:F13"/>
    <mergeCell ref="C14:F14"/>
    <mergeCell ref="C15:F15"/>
    <mergeCell ref="C7:F7"/>
    <mergeCell ref="A1:G1"/>
    <mergeCell ref="A3:B3"/>
    <mergeCell ref="C3:G3"/>
    <mergeCell ref="B5:F5"/>
    <mergeCell ref="C6:F6"/>
  </mergeCells>
  <printOptions horizontalCentered="1"/>
  <pageMargins left="0.39370078740157483" right="0.39370078740157483" top="0.59055118110236227" bottom="0.59055118110236227" header="0.51181102362204722" footer="0.51181102362204722"/>
  <pageSetup paperSize="9" orientation="portrait" horizontalDpi="120" verticalDpi="14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26"/>
  <sheetViews>
    <sheetView topLeftCell="A105" workbookViewId="0">
      <selection activeCell="A105" sqref="A1:XFD1048576"/>
    </sheetView>
  </sheetViews>
  <sheetFormatPr defaultColWidth="9.140625" defaultRowHeight="12.75" x14ac:dyDescent="0.2"/>
  <cols>
    <col min="1" max="1" width="9.140625" style="216"/>
    <col min="2" max="2" width="9.42578125" style="216" bestFit="1" customWidth="1"/>
    <col min="3" max="3" width="13.28515625" style="216" bestFit="1" customWidth="1"/>
    <col min="4" max="6" width="9.140625" style="216"/>
    <col min="7" max="7" width="13.42578125" style="216" customWidth="1"/>
    <col min="8" max="10" width="9.140625" style="216"/>
    <col min="11" max="11" width="13.42578125" style="216" customWidth="1"/>
    <col min="12" max="16384" width="9.140625" style="216"/>
  </cols>
  <sheetData>
    <row r="1" spans="1:11" x14ac:dyDescent="0.2">
      <c r="A1" s="557" t="s">
        <v>13</v>
      </c>
      <c r="B1" s="557"/>
      <c r="C1" s="557"/>
      <c r="D1" s="215"/>
      <c r="E1" s="557" t="s">
        <v>2</v>
      </c>
      <c r="F1" s="557"/>
      <c r="G1" s="557"/>
      <c r="H1" s="215"/>
      <c r="I1" s="557" t="s">
        <v>3</v>
      </c>
      <c r="J1" s="557"/>
      <c r="K1" s="557"/>
    </row>
    <row r="2" spans="1:11" x14ac:dyDescent="0.2">
      <c r="A2" s="557" t="s">
        <v>11</v>
      </c>
      <c r="B2" s="557"/>
      <c r="C2" s="217">
        <f>C66</f>
        <v>0</v>
      </c>
      <c r="D2" s="215"/>
      <c r="E2" s="557" t="s">
        <v>11</v>
      </c>
      <c r="F2" s="557"/>
      <c r="G2" s="217">
        <f>G66</f>
        <v>0</v>
      </c>
      <c r="H2" s="215"/>
      <c r="I2" s="557" t="s">
        <v>11</v>
      </c>
      <c r="J2" s="557"/>
      <c r="K2" s="217">
        <f>K66</f>
        <v>0</v>
      </c>
    </row>
    <row r="3" spans="1:11" x14ac:dyDescent="0.2">
      <c r="A3" s="557" t="s">
        <v>12</v>
      </c>
      <c r="B3" s="557"/>
      <c r="C3" s="218">
        <f>C126</f>
        <v>0</v>
      </c>
      <c r="D3" s="215"/>
      <c r="E3" s="557" t="s">
        <v>12</v>
      </c>
      <c r="F3" s="557"/>
      <c r="G3" s="218">
        <f>G126</f>
        <v>0</v>
      </c>
      <c r="H3" s="215"/>
      <c r="I3" s="557" t="s">
        <v>12</v>
      </c>
      <c r="J3" s="557"/>
      <c r="K3" s="218">
        <f>K126</f>
        <v>0</v>
      </c>
    </row>
    <row r="4" spans="1:11" x14ac:dyDescent="0.2">
      <c r="A4" s="219"/>
      <c r="B4" s="219"/>
      <c r="C4" s="218"/>
      <c r="D4" s="215"/>
      <c r="E4" s="215"/>
      <c r="F4" s="215"/>
      <c r="G4" s="215"/>
      <c r="H4" s="215"/>
      <c r="I4" s="215"/>
      <c r="J4" s="215"/>
      <c r="K4" s="220"/>
    </row>
    <row r="5" spans="1:11" x14ac:dyDescent="0.2">
      <c r="A5" s="219"/>
      <c r="B5" s="219">
        <f>ROUND('Controle - Pessoal'!C65,2)</f>
        <v>0</v>
      </c>
      <c r="C5" s="218"/>
      <c r="D5" s="215"/>
      <c r="E5" s="215"/>
      <c r="F5" s="215"/>
      <c r="G5" s="215"/>
      <c r="H5" s="215"/>
      <c r="I5" s="557" t="s">
        <v>14</v>
      </c>
      <c r="J5" s="557"/>
      <c r="K5" s="557"/>
    </row>
    <row r="6" spans="1:11" x14ac:dyDescent="0.2">
      <c r="A6" s="219"/>
      <c r="B6" s="219"/>
      <c r="C6" s="218"/>
      <c r="D6" s="215"/>
      <c r="E6" s="215"/>
      <c r="F6" s="215"/>
      <c r="G6" s="219"/>
      <c r="H6" s="219"/>
      <c r="I6" s="557" t="s">
        <v>11</v>
      </c>
      <c r="J6" s="557"/>
      <c r="K6" s="217">
        <f>G2+K2</f>
        <v>0</v>
      </c>
    </row>
    <row r="7" spans="1:11" x14ac:dyDescent="0.2">
      <c r="A7" s="219"/>
      <c r="B7" s="219">
        <f>ROUND('Controle - Pessoal'!K64,2)</f>
        <v>0</v>
      </c>
      <c r="C7" s="218"/>
      <c r="D7" s="215"/>
      <c r="E7" s="215"/>
      <c r="F7" s="215"/>
      <c r="G7" s="215"/>
      <c r="H7" s="215"/>
      <c r="I7" s="557" t="s">
        <v>12</v>
      </c>
      <c r="J7" s="557"/>
      <c r="K7" s="218">
        <f>G3+K3</f>
        <v>0</v>
      </c>
    </row>
    <row r="8" spans="1:11" x14ac:dyDescent="0.2">
      <c r="A8" s="215"/>
      <c r="B8" s="215"/>
      <c r="C8" s="215"/>
      <c r="D8" s="215"/>
      <c r="E8" s="215"/>
      <c r="F8" s="215"/>
      <c r="G8" s="215"/>
      <c r="H8" s="215"/>
      <c r="I8" s="215"/>
      <c r="J8" s="215"/>
      <c r="K8" s="220"/>
    </row>
    <row r="9" spans="1:11" x14ac:dyDescent="0.2">
      <c r="A9" s="555" t="s">
        <v>18</v>
      </c>
      <c r="B9" s="555"/>
      <c r="C9" s="555"/>
      <c r="D9" s="221"/>
      <c r="E9" s="555" t="s">
        <v>19</v>
      </c>
      <c r="F9" s="555"/>
      <c r="G9" s="555"/>
      <c r="H9" s="222"/>
      <c r="I9" s="555" t="s">
        <v>21</v>
      </c>
      <c r="J9" s="555"/>
      <c r="K9" s="555"/>
    </row>
    <row r="10" spans="1:11" x14ac:dyDescent="0.2">
      <c r="A10" s="223"/>
      <c r="B10" s="223"/>
      <c r="C10" s="223" t="str">
        <f>IF('Controle - Pessoal'!D5="c",'Controle - Pessoal'!C5,"0")</f>
        <v>0</v>
      </c>
      <c r="D10" s="224"/>
      <c r="E10" s="223"/>
      <c r="F10" s="223"/>
      <c r="G10" s="223" t="s">
        <v>104</v>
      </c>
      <c r="H10" s="224"/>
      <c r="I10" s="223"/>
      <c r="J10" s="223"/>
      <c r="K10" s="223" t="s">
        <v>104</v>
      </c>
    </row>
    <row r="11" spans="1:11" x14ac:dyDescent="0.2">
      <c r="A11" s="223"/>
      <c r="B11" s="223"/>
      <c r="C11" s="223" t="str">
        <f>IF('Controle - Pessoal'!D6="c",'Controle - Pessoal'!C6,"0")</f>
        <v>0</v>
      </c>
      <c r="D11" s="224"/>
      <c r="E11" s="223"/>
      <c r="F11" s="223"/>
      <c r="G11" s="223" t="s">
        <v>104</v>
      </c>
      <c r="H11" s="224"/>
      <c r="I11" s="223"/>
      <c r="J11" s="223"/>
      <c r="K11" s="223" t="s">
        <v>104</v>
      </c>
    </row>
    <row r="12" spans="1:11" x14ac:dyDescent="0.2">
      <c r="A12" s="223"/>
      <c r="B12" s="223"/>
      <c r="C12" s="223">
        <f>IF('Controle - Pessoal'!D7="c",'Controle - Pessoal'!C7,"0")</f>
        <v>0</v>
      </c>
      <c r="D12" s="224"/>
      <c r="E12" s="223"/>
      <c r="F12" s="223"/>
      <c r="G12" s="223" t="s">
        <v>104</v>
      </c>
      <c r="H12" s="224"/>
      <c r="I12" s="223"/>
      <c r="J12" s="223"/>
      <c r="K12" s="223" t="s">
        <v>104</v>
      </c>
    </row>
    <row r="13" spans="1:11" x14ac:dyDescent="0.2">
      <c r="A13" s="223"/>
      <c r="B13" s="223"/>
      <c r="C13" s="223" t="str">
        <f>IF('Controle - Pessoal'!D8="c",'Controle - Pessoal'!C8,"0")</f>
        <v>0</v>
      </c>
      <c r="D13" s="224"/>
      <c r="E13" s="223"/>
      <c r="F13" s="223"/>
      <c r="G13" s="223" t="str">
        <f>IF('Controle - Pessoal'!H10="c",'Controle - Pessoal'!G10,"0")</f>
        <v>0</v>
      </c>
      <c r="H13" s="224"/>
      <c r="I13" s="223"/>
      <c r="J13" s="223"/>
      <c r="K13" s="223" t="str">
        <f>IF('Controle - Pessoal'!L10="c",'Controle - Pessoal'!K10,"0")</f>
        <v>0</v>
      </c>
    </row>
    <row r="14" spans="1:11" x14ac:dyDescent="0.2">
      <c r="A14" s="223"/>
      <c r="B14" s="223"/>
      <c r="C14" s="223" t="str">
        <f>IF('Controle - Pessoal'!D9="c",'Controle - Pessoal'!C9,"0")</f>
        <v>0</v>
      </c>
      <c r="D14" s="224"/>
      <c r="E14" s="223"/>
      <c r="F14" s="223"/>
      <c r="G14" s="223" t="str">
        <f>IF('Controle - Pessoal'!H11="c",'Controle - Pessoal'!G11,"0")</f>
        <v>0</v>
      </c>
      <c r="H14" s="224"/>
      <c r="I14" s="223"/>
      <c r="J14" s="223"/>
      <c r="K14" s="223" t="str">
        <f>IF('Controle - Pessoal'!L11="c",'Controle - Pessoal'!K11,"0")</f>
        <v>0</v>
      </c>
    </row>
    <row r="15" spans="1:11" x14ac:dyDescent="0.2">
      <c r="A15" s="223"/>
      <c r="B15" s="223"/>
      <c r="C15" s="223" t="str">
        <f>IF('Controle - Pessoal'!D10="c",'Controle - Pessoal'!C10,"0")</f>
        <v>0</v>
      </c>
      <c r="D15" s="224"/>
      <c r="E15" s="223"/>
      <c r="F15" s="223"/>
      <c r="G15" s="223" t="str">
        <f>IF('Controle - Pessoal'!H12="c",'Controle - Pessoal'!G12,"0")</f>
        <v>0</v>
      </c>
      <c r="H15" s="224"/>
      <c r="I15" s="223"/>
      <c r="J15" s="223"/>
      <c r="K15" s="223" t="str">
        <f>IF('Controle - Pessoal'!L12="c",'Controle - Pessoal'!K12,"0")</f>
        <v>0</v>
      </c>
    </row>
    <row r="16" spans="1:11" x14ac:dyDescent="0.2">
      <c r="A16" s="223"/>
      <c r="B16" s="223"/>
      <c r="C16" s="223" t="str">
        <f>IF('Controle - Pessoal'!D11="c",'Controle - Pessoal'!C11,"0")</f>
        <v>0</v>
      </c>
      <c r="D16" s="224"/>
      <c r="E16" s="223"/>
      <c r="F16" s="223"/>
      <c r="G16" s="223" t="str">
        <f>IF('Controle - Pessoal'!H13="c",'Controle - Pessoal'!G13,"0")</f>
        <v>0</v>
      </c>
      <c r="H16" s="224"/>
      <c r="I16" s="223"/>
      <c r="J16" s="223"/>
      <c r="K16" s="223" t="str">
        <f>IF('Controle - Pessoal'!L13="c",'Controle - Pessoal'!K13,"0")</f>
        <v>0</v>
      </c>
    </row>
    <row r="17" spans="1:11" x14ac:dyDescent="0.2">
      <c r="A17" s="223"/>
      <c r="B17" s="223"/>
      <c r="C17" s="223" t="str">
        <f>IF('Controle - Pessoal'!D12="c",'Controle - Pessoal'!C12,"0")</f>
        <v>0</v>
      </c>
      <c r="D17" s="224"/>
      <c r="E17" s="223"/>
      <c r="F17" s="223"/>
      <c r="G17" s="223" t="str">
        <f>IF('Controle - Pessoal'!H14="c",'Controle - Pessoal'!G14,"0")</f>
        <v>0</v>
      </c>
      <c r="H17" s="224"/>
      <c r="I17" s="223"/>
      <c r="J17" s="223"/>
      <c r="K17" s="223" t="str">
        <f>IF('Controle - Pessoal'!L14="c",'Controle - Pessoal'!K14,"0")</f>
        <v>0</v>
      </c>
    </row>
    <row r="18" spans="1:11" x14ac:dyDescent="0.2">
      <c r="A18" s="223"/>
      <c r="B18" s="223"/>
      <c r="C18" s="223" t="str">
        <f>IF('Controle - Pessoal'!D13="c",'Controle - Pessoal'!C13,"0")</f>
        <v>0</v>
      </c>
      <c r="D18" s="224"/>
      <c r="E18" s="223"/>
      <c r="F18" s="223"/>
      <c r="G18" s="223" t="str">
        <f>IF('Controle - Pessoal'!H15="c",'Controle - Pessoal'!G15,"0")</f>
        <v>0</v>
      </c>
      <c r="H18" s="224"/>
      <c r="I18" s="223"/>
      <c r="J18" s="223"/>
      <c r="K18" s="223" t="str">
        <f>IF('Controle - Pessoal'!L15="c",'Controle - Pessoal'!K15,"0")</f>
        <v>0</v>
      </c>
    </row>
    <row r="19" spans="1:11" x14ac:dyDescent="0.2">
      <c r="A19" s="223"/>
      <c r="B19" s="223"/>
      <c r="C19" s="223" t="str">
        <f>IF('Controle - Pessoal'!D14="c",'Controle - Pessoal'!C14,"0")</f>
        <v>0</v>
      </c>
      <c r="D19" s="224"/>
      <c r="E19" s="223"/>
      <c r="F19" s="223"/>
      <c r="G19" s="223" t="str">
        <f>IF('Controle - Pessoal'!H16="c",'Controle - Pessoal'!G16,"0")</f>
        <v>0</v>
      </c>
      <c r="H19" s="224"/>
      <c r="I19" s="223"/>
      <c r="J19" s="223"/>
      <c r="K19" s="223" t="str">
        <f>IF('Controle - Pessoal'!L16="c",'Controle - Pessoal'!K16,"0")</f>
        <v>0</v>
      </c>
    </row>
    <row r="20" spans="1:11" x14ac:dyDescent="0.2">
      <c r="A20" s="223"/>
      <c r="B20" s="223"/>
      <c r="C20" s="223" t="str">
        <f>IF('Controle - Pessoal'!D15="c",'Controle - Pessoal'!C15,"0")</f>
        <v>0</v>
      </c>
      <c r="D20" s="224"/>
      <c r="E20" s="223"/>
      <c r="F20" s="223"/>
      <c r="G20" s="223" t="str">
        <f>IF('Controle - Pessoal'!H17="c",'Controle - Pessoal'!G17,"0")</f>
        <v>0</v>
      </c>
      <c r="H20" s="224"/>
      <c r="I20" s="223"/>
      <c r="J20" s="223"/>
      <c r="K20" s="223" t="str">
        <f>IF('Controle - Pessoal'!L17="c",'Controle - Pessoal'!K17,"0")</f>
        <v>0</v>
      </c>
    </row>
    <row r="21" spans="1:11" x14ac:dyDescent="0.2">
      <c r="A21" s="223"/>
      <c r="B21" s="223"/>
      <c r="C21" s="223" t="str">
        <f>IF('Controle - Pessoal'!D16="c",'Controle - Pessoal'!C16,"0")</f>
        <v>0</v>
      </c>
      <c r="D21" s="224"/>
      <c r="E21" s="223"/>
      <c r="F21" s="223"/>
      <c r="G21" s="223" t="str">
        <f>IF('Controle - Pessoal'!H18="c",'Controle - Pessoal'!G18,"0")</f>
        <v>0</v>
      </c>
      <c r="H21" s="224"/>
      <c r="I21" s="223"/>
      <c r="J21" s="223"/>
      <c r="K21" s="223" t="str">
        <f>IF('Controle - Pessoal'!L18="c",'Controle - Pessoal'!K18,"0")</f>
        <v>0</v>
      </c>
    </row>
    <row r="22" spans="1:11" x14ac:dyDescent="0.2">
      <c r="A22" s="223"/>
      <c r="B22" s="223"/>
      <c r="C22" s="223" t="str">
        <f>IF('Controle - Pessoal'!D17="c",'Controle - Pessoal'!C17,"0")</f>
        <v>0</v>
      </c>
      <c r="D22" s="224"/>
      <c r="E22" s="223"/>
      <c r="F22" s="223"/>
      <c r="G22" s="223" t="str">
        <f>IF('Controle - Pessoal'!H19="c",'Controle - Pessoal'!G19,"0")</f>
        <v>0</v>
      </c>
      <c r="H22" s="224"/>
      <c r="I22" s="223"/>
      <c r="J22" s="223"/>
      <c r="K22" s="223" t="str">
        <f>IF('Controle - Pessoal'!L19="c",'Controle - Pessoal'!K19,"0")</f>
        <v>0</v>
      </c>
    </row>
    <row r="23" spans="1:11" x14ac:dyDescent="0.2">
      <c r="A23" s="223"/>
      <c r="B23" s="223"/>
      <c r="C23" s="223" t="str">
        <f>IF('Controle - Pessoal'!D18="c",'Controle - Pessoal'!C18,"0")</f>
        <v>0</v>
      </c>
      <c r="D23" s="224"/>
      <c r="E23" s="223"/>
      <c r="F23" s="223"/>
      <c r="G23" s="223" t="str">
        <f>IF('Controle - Pessoal'!H20="c",'Controle - Pessoal'!G20,"0")</f>
        <v>0</v>
      </c>
      <c r="H23" s="224"/>
      <c r="I23" s="223"/>
      <c r="J23" s="223"/>
      <c r="K23" s="223" t="str">
        <f>IF('Controle - Pessoal'!L20="c",'Controle - Pessoal'!K20,"0")</f>
        <v>0</v>
      </c>
    </row>
    <row r="24" spans="1:11" x14ac:dyDescent="0.2">
      <c r="A24" s="223"/>
      <c r="B24" s="223"/>
      <c r="C24" s="223" t="str">
        <f>IF('Controle - Pessoal'!D19="c",'Controle - Pessoal'!C19,"0")</f>
        <v>0</v>
      </c>
      <c r="D24" s="224"/>
      <c r="E24" s="223"/>
      <c r="F24" s="223"/>
      <c r="G24" s="223" t="str">
        <f>IF('Controle - Pessoal'!H21="c",'Controle - Pessoal'!G21,"0")</f>
        <v>0</v>
      </c>
      <c r="H24" s="224"/>
      <c r="I24" s="223"/>
      <c r="J24" s="223"/>
      <c r="K24" s="223" t="str">
        <f>IF('Controle - Pessoal'!L21="c",'Controle - Pessoal'!K21,"0")</f>
        <v>0</v>
      </c>
    </row>
    <row r="25" spans="1:11" x14ac:dyDescent="0.2">
      <c r="A25" s="223"/>
      <c r="B25" s="223"/>
      <c r="C25" s="223" t="str">
        <f>IF('Controle - Pessoal'!D20="c",'Controle - Pessoal'!C20,"0")</f>
        <v>0</v>
      </c>
      <c r="D25" s="224"/>
      <c r="E25" s="223"/>
      <c r="F25" s="223"/>
      <c r="G25" s="223" t="s">
        <v>104</v>
      </c>
      <c r="H25" s="224"/>
      <c r="I25" s="223"/>
      <c r="J25" s="223"/>
      <c r="K25" s="223" t="s">
        <v>104</v>
      </c>
    </row>
    <row r="26" spans="1:11" x14ac:dyDescent="0.2">
      <c r="A26" s="223"/>
      <c r="B26" s="223"/>
      <c r="C26" s="223" t="str">
        <f>IF('Controle - Pessoal'!D21="c",'Controle - Pessoal'!C21,"0")</f>
        <v>0</v>
      </c>
      <c r="D26" s="224"/>
      <c r="E26" s="223"/>
      <c r="F26" s="223"/>
      <c r="G26" s="223" t="s">
        <v>104</v>
      </c>
      <c r="H26" s="224"/>
      <c r="I26" s="223"/>
      <c r="J26" s="223"/>
      <c r="K26" s="223" t="s">
        <v>104</v>
      </c>
    </row>
    <row r="27" spans="1:11" x14ac:dyDescent="0.2">
      <c r="A27" s="223"/>
      <c r="B27" s="223"/>
      <c r="C27" s="223" t="str">
        <f>IF('Controle - Pessoal'!D22="c",'Controle - Pessoal'!C22,"0")</f>
        <v>0</v>
      </c>
      <c r="D27" s="224"/>
      <c r="E27" s="223"/>
      <c r="F27" s="223"/>
      <c r="G27" s="223" t="s">
        <v>104</v>
      </c>
      <c r="H27" s="224"/>
      <c r="I27" s="223"/>
      <c r="J27" s="223"/>
      <c r="K27" s="223" t="s">
        <v>104</v>
      </c>
    </row>
    <row r="28" spans="1:11" x14ac:dyDescent="0.2">
      <c r="A28" s="223"/>
      <c r="B28" s="223"/>
      <c r="C28" s="223" t="str">
        <f>IF('Controle - Pessoal'!D23="c",'Controle - Pessoal'!C23,"0")</f>
        <v>0</v>
      </c>
      <c r="D28" s="224"/>
      <c r="E28" s="223"/>
      <c r="F28" s="223"/>
      <c r="G28" s="223" t="str">
        <f>IF('Controle - Pessoal'!H25="c",'Controle - Pessoal'!G25,"0")</f>
        <v>0</v>
      </c>
      <c r="H28" s="224"/>
      <c r="I28" s="223"/>
      <c r="J28" s="223"/>
      <c r="K28" s="223" t="str">
        <f>IF('Controle - Pessoal'!L25="c",'Controle - Pessoal'!K25,"0")</f>
        <v>0</v>
      </c>
    </row>
    <row r="29" spans="1:11" x14ac:dyDescent="0.2">
      <c r="A29" s="223"/>
      <c r="B29" s="223"/>
      <c r="C29" s="223" t="str">
        <f>IF('Controle - Pessoal'!D24="c",'Controle - Pessoal'!C24,"0")</f>
        <v>0</v>
      </c>
      <c r="D29" s="224"/>
      <c r="E29" s="223"/>
      <c r="F29" s="223"/>
      <c r="G29" s="223" t="str">
        <f>IF('Controle - Pessoal'!H26="c",'Controle - Pessoal'!G26,"0")</f>
        <v>0</v>
      </c>
      <c r="H29" s="224"/>
      <c r="I29" s="223"/>
      <c r="J29" s="223"/>
      <c r="K29" s="223" t="str">
        <f>IF('Controle - Pessoal'!L26="c",'Controle - Pessoal'!K26,"0")</f>
        <v>0</v>
      </c>
    </row>
    <row r="30" spans="1:11" x14ac:dyDescent="0.2">
      <c r="A30" s="223"/>
      <c r="B30" s="223"/>
      <c r="C30" s="223" t="str">
        <f>IF('Controle - Pessoal'!D25="c",'Controle - Pessoal'!C25,"0")</f>
        <v>0</v>
      </c>
      <c r="D30" s="224"/>
      <c r="E30" s="223"/>
      <c r="F30" s="223"/>
      <c r="G30" s="223" t="str">
        <f>IF('Controle - Pessoal'!H27="c",'Controle - Pessoal'!G27,"0")</f>
        <v>0</v>
      </c>
      <c r="H30" s="224"/>
      <c r="I30" s="223"/>
      <c r="J30" s="223"/>
      <c r="K30" s="223" t="str">
        <f>IF('Controle - Pessoal'!L27="c",'Controle - Pessoal'!K27,"0")</f>
        <v>0</v>
      </c>
    </row>
    <row r="31" spans="1:11" x14ac:dyDescent="0.2">
      <c r="A31" s="223"/>
      <c r="B31" s="223"/>
      <c r="C31" s="223" t="str">
        <f>IF('Controle - Pessoal'!D26="c",'Controle - Pessoal'!C26,"0")</f>
        <v>0</v>
      </c>
      <c r="D31" s="224"/>
      <c r="E31" s="223"/>
      <c r="F31" s="223"/>
      <c r="G31" s="223" t="str">
        <f>IF('Controle - Pessoal'!H28="c",'Controle - Pessoal'!G28,"0")</f>
        <v>0</v>
      </c>
      <c r="H31" s="224"/>
      <c r="I31" s="223"/>
      <c r="J31" s="223"/>
      <c r="K31" s="223" t="str">
        <f>IF('Controle - Pessoal'!L28="c",'Controle - Pessoal'!K28,"0")</f>
        <v>0</v>
      </c>
    </row>
    <row r="32" spans="1:11" x14ac:dyDescent="0.2">
      <c r="A32" s="223"/>
      <c r="B32" s="223"/>
      <c r="C32" s="223" t="str">
        <f>IF('Controle - Pessoal'!D27="c",'Controle - Pessoal'!C27,"0")</f>
        <v>0</v>
      </c>
      <c r="D32" s="224"/>
      <c r="E32" s="223"/>
      <c r="F32" s="223"/>
      <c r="G32" s="223" t="str">
        <f>IF('Controle - Pessoal'!H29="c",'Controle - Pessoal'!G29,"0")</f>
        <v>0</v>
      </c>
      <c r="H32" s="224"/>
      <c r="I32" s="223"/>
      <c r="J32" s="223"/>
      <c r="K32" s="223" t="str">
        <f>IF('Controle - Pessoal'!L29="c",'Controle - Pessoal'!K29,"0")</f>
        <v>0</v>
      </c>
    </row>
    <row r="33" spans="1:11" x14ac:dyDescent="0.2">
      <c r="A33" s="223"/>
      <c r="B33" s="223"/>
      <c r="C33" s="223" t="str">
        <f>IF('Controle - Pessoal'!D28="c",'Controle - Pessoal'!C28,"0")</f>
        <v>0</v>
      </c>
      <c r="D33" s="224"/>
      <c r="E33" s="223"/>
      <c r="F33" s="223"/>
      <c r="G33" s="223" t="str">
        <f>IF('Controle - Pessoal'!H30="c",'Controle - Pessoal'!G30,"0")</f>
        <v>0</v>
      </c>
      <c r="H33" s="224"/>
      <c r="I33" s="223"/>
      <c r="J33" s="223"/>
      <c r="K33" s="223" t="str">
        <f>IF('Controle - Pessoal'!L30="c",'Controle - Pessoal'!K30,"0")</f>
        <v>0</v>
      </c>
    </row>
    <row r="34" spans="1:11" x14ac:dyDescent="0.2">
      <c r="A34" s="223"/>
      <c r="B34" s="223"/>
      <c r="C34" s="223" t="str">
        <f>IF('Controle - Pessoal'!D29="c",'Controle - Pessoal'!C29,"0")</f>
        <v>0</v>
      </c>
      <c r="D34" s="224"/>
      <c r="E34" s="223"/>
      <c r="F34" s="223"/>
      <c r="G34" s="223" t="str">
        <f>IF('Controle - Pessoal'!H31="c",'Controle - Pessoal'!G31,"0")</f>
        <v>0</v>
      </c>
      <c r="H34" s="224"/>
      <c r="I34" s="223"/>
      <c r="J34" s="223"/>
      <c r="K34" s="223" t="str">
        <f>IF('Controle - Pessoal'!L31="c",'Controle - Pessoal'!K31,"0")</f>
        <v>0</v>
      </c>
    </row>
    <row r="35" spans="1:11" x14ac:dyDescent="0.2">
      <c r="A35" s="223"/>
      <c r="B35" s="223"/>
      <c r="C35" s="223" t="str">
        <f>IF('Controle - Pessoal'!D30="c",'Controle - Pessoal'!C30,"0")</f>
        <v>0</v>
      </c>
      <c r="D35" s="224"/>
      <c r="E35" s="223"/>
      <c r="F35" s="223"/>
      <c r="G35" s="223" t="str">
        <f>IF('Controle - Pessoal'!H32="c",'Controle - Pessoal'!G32,"0")</f>
        <v>0</v>
      </c>
      <c r="H35" s="224"/>
      <c r="I35" s="223"/>
      <c r="J35" s="223"/>
      <c r="K35" s="223" t="str">
        <f>IF('Controle - Pessoal'!L32="c",'Controle - Pessoal'!K32,"0")</f>
        <v>0</v>
      </c>
    </row>
    <row r="36" spans="1:11" x14ac:dyDescent="0.2">
      <c r="A36" s="223"/>
      <c r="B36" s="223"/>
      <c r="C36" s="223" t="str">
        <f>IF('Controle - Pessoal'!D31="c",'Controle - Pessoal'!C31,"0")</f>
        <v>0</v>
      </c>
      <c r="D36" s="224"/>
      <c r="E36" s="223"/>
      <c r="F36" s="223"/>
      <c r="G36" s="223" t="s">
        <v>104</v>
      </c>
      <c r="H36" s="224"/>
      <c r="I36" s="223"/>
      <c r="J36" s="223"/>
      <c r="K36" s="223" t="s">
        <v>104</v>
      </c>
    </row>
    <row r="37" spans="1:11" x14ac:dyDescent="0.2">
      <c r="A37" s="223"/>
      <c r="B37" s="223"/>
      <c r="C37" s="223" t="str">
        <f>IF('Controle - Pessoal'!D32="c",'Controle - Pessoal'!C32,"0")</f>
        <v>0</v>
      </c>
      <c r="D37" s="224"/>
      <c r="E37" s="223"/>
      <c r="F37" s="223"/>
      <c r="G37" s="223" t="s">
        <v>104</v>
      </c>
      <c r="H37" s="224"/>
      <c r="I37" s="223"/>
      <c r="J37" s="223"/>
      <c r="K37" s="223" t="s">
        <v>104</v>
      </c>
    </row>
    <row r="38" spans="1:11" x14ac:dyDescent="0.2">
      <c r="A38" s="223"/>
      <c r="B38" s="223"/>
      <c r="C38" s="223" t="str">
        <f>IF('Controle - Pessoal'!D33="c",'Controle - Pessoal'!C33,"0")</f>
        <v>0</v>
      </c>
      <c r="D38" s="224"/>
      <c r="E38" s="223"/>
      <c r="F38" s="223"/>
      <c r="G38" s="223" t="s">
        <v>104</v>
      </c>
      <c r="H38" s="224"/>
      <c r="I38" s="223"/>
      <c r="J38" s="223"/>
      <c r="K38" s="223" t="s">
        <v>104</v>
      </c>
    </row>
    <row r="39" spans="1:11" x14ac:dyDescent="0.2">
      <c r="A39" s="223"/>
      <c r="B39" s="223"/>
      <c r="C39" s="223" t="str">
        <f>IF('Controle - Pessoal'!D34="c",'Controle - Pessoal'!C34,"0")</f>
        <v>0</v>
      </c>
      <c r="D39" s="224"/>
      <c r="E39" s="223"/>
      <c r="F39" s="223"/>
      <c r="G39" s="223" t="str">
        <f>IF('Controle - Pessoal'!H36="c",'Controle - Pessoal'!G36,"0")</f>
        <v>0</v>
      </c>
      <c r="H39" s="224"/>
      <c r="I39" s="223"/>
      <c r="J39" s="223"/>
      <c r="K39" s="223" t="str">
        <f>IF('Controle - Pessoal'!L36="c",'Controle - Pessoal'!K36,"0")</f>
        <v>0</v>
      </c>
    </row>
    <row r="40" spans="1:11" x14ac:dyDescent="0.2">
      <c r="A40" s="223"/>
      <c r="B40" s="223"/>
      <c r="C40" s="223" t="str">
        <f>IF('Controle - Pessoal'!D35="c",'Controle - Pessoal'!C35,"0")</f>
        <v>0</v>
      </c>
      <c r="D40" s="224"/>
      <c r="E40" s="223"/>
      <c r="F40" s="223"/>
      <c r="G40" s="223" t="str">
        <f>IF('Controle - Pessoal'!H37="c",'Controle - Pessoal'!G37,"0")</f>
        <v>0</v>
      </c>
      <c r="H40" s="224"/>
      <c r="I40" s="223"/>
      <c r="J40" s="223"/>
      <c r="K40" s="223" t="str">
        <f>IF('Controle - Pessoal'!L37="c",'Controle - Pessoal'!K37,"0")</f>
        <v>0</v>
      </c>
    </row>
    <row r="41" spans="1:11" x14ac:dyDescent="0.2">
      <c r="A41" s="223"/>
      <c r="B41" s="223"/>
      <c r="C41" s="223" t="str">
        <f>IF('Controle - Pessoal'!D36="c",'Controle - Pessoal'!C36,"0")</f>
        <v>0</v>
      </c>
      <c r="D41" s="224"/>
      <c r="E41" s="223"/>
      <c r="F41" s="223"/>
      <c r="G41" s="223" t="str">
        <f>IF('Controle - Pessoal'!H38="c",'Controle - Pessoal'!G38,"0")</f>
        <v>0</v>
      </c>
      <c r="H41" s="224"/>
      <c r="I41" s="223"/>
      <c r="J41" s="223"/>
      <c r="K41" s="223" t="str">
        <f>IF('Controle - Pessoal'!L38="c",'Controle - Pessoal'!K38,"0")</f>
        <v>0</v>
      </c>
    </row>
    <row r="42" spans="1:11" x14ac:dyDescent="0.2">
      <c r="A42" s="223"/>
      <c r="B42" s="223"/>
      <c r="C42" s="223" t="str">
        <f>IF('Controle - Pessoal'!D37="c",'Controle - Pessoal'!C37,"0")</f>
        <v>0</v>
      </c>
      <c r="D42" s="224"/>
      <c r="E42" s="223"/>
      <c r="F42" s="223"/>
      <c r="G42" s="223" t="str">
        <f>IF('Controle - Pessoal'!H39="c",'Controle - Pessoal'!G39,"0")</f>
        <v>0</v>
      </c>
      <c r="H42" s="224"/>
      <c r="I42" s="223"/>
      <c r="J42" s="223"/>
      <c r="K42" s="223" t="str">
        <f>IF('Controle - Pessoal'!L39="c",'Controle - Pessoal'!K39,"0")</f>
        <v>0</v>
      </c>
    </row>
    <row r="43" spans="1:11" x14ac:dyDescent="0.2">
      <c r="A43" s="223"/>
      <c r="B43" s="223"/>
      <c r="C43" s="223" t="str">
        <f>IF('Controle - Pessoal'!D38="c",'Controle - Pessoal'!C38,"0")</f>
        <v>0</v>
      </c>
      <c r="D43" s="224"/>
      <c r="E43" s="223"/>
      <c r="F43" s="223"/>
      <c r="G43" s="223" t="str">
        <f>IF('Controle - Pessoal'!H40="c",'Controle - Pessoal'!G40,"0")</f>
        <v>0</v>
      </c>
      <c r="H43" s="224"/>
      <c r="I43" s="223"/>
      <c r="J43" s="223"/>
      <c r="K43" s="223" t="str">
        <f>IF('Controle - Pessoal'!L40="c",'Controle - Pessoal'!K40,"0")</f>
        <v>0</v>
      </c>
    </row>
    <row r="44" spans="1:11" x14ac:dyDescent="0.2">
      <c r="A44" s="223"/>
      <c r="B44" s="223"/>
      <c r="C44" s="223" t="str">
        <f>IF('Controle - Pessoal'!D39="c",'Controle - Pessoal'!C39,"0")</f>
        <v>0</v>
      </c>
      <c r="D44" s="224"/>
      <c r="E44" s="223"/>
      <c r="F44" s="223"/>
      <c r="G44" s="223" t="str">
        <f>IF('Controle - Pessoal'!H41="c",'Controle - Pessoal'!G41,"0")</f>
        <v>0</v>
      </c>
      <c r="H44" s="224"/>
      <c r="I44" s="223"/>
      <c r="J44" s="223"/>
      <c r="K44" s="223" t="str">
        <f>IF('Controle - Pessoal'!L41="c",'Controle - Pessoal'!K41,"0")</f>
        <v>0</v>
      </c>
    </row>
    <row r="45" spans="1:11" x14ac:dyDescent="0.2">
      <c r="A45" s="223"/>
      <c r="B45" s="223"/>
      <c r="C45" s="223" t="str">
        <f>IF('Controle - Pessoal'!D40="c",'Controle - Pessoal'!C40,"0")</f>
        <v>0</v>
      </c>
      <c r="D45" s="224"/>
      <c r="E45" s="223"/>
      <c r="F45" s="223"/>
      <c r="G45" s="223" t="s">
        <v>104</v>
      </c>
      <c r="H45" s="224"/>
      <c r="I45" s="223"/>
      <c r="J45" s="223"/>
      <c r="K45" s="223" t="s">
        <v>104</v>
      </c>
    </row>
    <row r="46" spans="1:11" x14ac:dyDescent="0.2">
      <c r="A46" s="223"/>
      <c r="B46" s="223"/>
      <c r="C46" s="223" t="str">
        <f>IF('Controle - Pessoal'!D41="c",'Controle - Pessoal'!C41,"0")</f>
        <v>0</v>
      </c>
      <c r="D46" s="224"/>
      <c r="E46" s="223"/>
      <c r="F46" s="223"/>
      <c r="G46" s="223" t="s">
        <v>104</v>
      </c>
      <c r="H46" s="224"/>
      <c r="I46" s="223"/>
      <c r="J46" s="223"/>
      <c r="K46" s="223" t="s">
        <v>104</v>
      </c>
    </row>
    <row r="47" spans="1:11" x14ac:dyDescent="0.2">
      <c r="A47" s="223"/>
      <c r="B47" s="223"/>
      <c r="C47" s="223" t="str">
        <f>IF('Controle - Pessoal'!D42="c",'Controle - Pessoal'!C42,"0")</f>
        <v>0</v>
      </c>
      <c r="D47" s="224"/>
      <c r="E47" s="223"/>
      <c r="F47" s="223"/>
      <c r="G47" s="223" t="s">
        <v>104</v>
      </c>
      <c r="H47" s="224"/>
      <c r="I47" s="223"/>
      <c r="J47" s="223"/>
      <c r="K47" s="223" t="s">
        <v>104</v>
      </c>
    </row>
    <row r="48" spans="1:11" x14ac:dyDescent="0.2">
      <c r="A48" s="223"/>
      <c r="B48" s="223"/>
      <c r="C48" s="223" t="str">
        <f>IF('Controle - Pessoal'!D43="c",'Controle - Pessoal'!C43,"0")</f>
        <v>0</v>
      </c>
      <c r="D48" s="224"/>
      <c r="E48" s="223"/>
      <c r="F48" s="223"/>
      <c r="G48" s="223" t="str">
        <f>IF('Controle - Pessoal'!H45="c",'Controle - Pessoal'!G45,"0")</f>
        <v>0</v>
      </c>
      <c r="H48" s="224"/>
      <c r="I48" s="223"/>
      <c r="J48" s="223"/>
      <c r="K48" s="223" t="str">
        <f>IF('Controle - Pessoal'!L45="c",'Controle - Pessoal'!K45,"0")</f>
        <v>0</v>
      </c>
    </row>
    <row r="49" spans="1:15" x14ac:dyDescent="0.2">
      <c r="A49" s="223"/>
      <c r="B49" s="223"/>
      <c r="C49" s="223" t="str">
        <f>IF('Controle - Pessoal'!D44="c",'Controle - Pessoal'!C44,"0")</f>
        <v>0</v>
      </c>
      <c r="D49" s="224"/>
      <c r="E49" s="223"/>
      <c r="F49" s="223"/>
      <c r="G49" s="223" t="str">
        <f>IF('Controle - Pessoal'!H46="c",'Controle - Pessoal'!G46,"0")</f>
        <v>0</v>
      </c>
      <c r="H49" s="224"/>
      <c r="I49" s="223"/>
      <c r="J49" s="223"/>
      <c r="K49" s="223" t="str">
        <f>IF('Controle - Pessoal'!L46="c",'Controle - Pessoal'!K46,"0")</f>
        <v>0</v>
      </c>
    </row>
    <row r="50" spans="1:15" x14ac:dyDescent="0.2">
      <c r="A50" s="223"/>
      <c r="B50" s="223"/>
      <c r="C50" s="223" t="str">
        <f>IF('Controle - Pessoal'!D45="c",'Controle - Pessoal'!C45,"0")</f>
        <v>0</v>
      </c>
      <c r="D50" s="224"/>
      <c r="E50" s="223"/>
      <c r="F50" s="223"/>
      <c r="G50" s="223" t="str">
        <f>IF('Controle - Pessoal'!H47="c",'Controle - Pessoal'!G47,"0")</f>
        <v>0</v>
      </c>
      <c r="H50" s="224"/>
      <c r="I50" s="223"/>
      <c r="J50" s="223"/>
      <c r="K50" s="223" t="str">
        <f>IF('Controle - Pessoal'!L47="c",'Controle - Pessoal'!K47,"0")</f>
        <v>0</v>
      </c>
    </row>
    <row r="51" spans="1:15" x14ac:dyDescent="0.2">
      <c r="A51" s="223"/>
      <c r="B51" s="223"/>
      <c r="C51" s="223" t="str">
        <f>IF('Controle - Pessoal'!D46="c",'Controle - Pessoal'!C46,"0")</f>
        <v>0</v>
      </c>
      <c r="D51" s="224"/>
      <c r="E51" s="223"/>
      <c r="F51" s="223"/>
      <c r="G51" s="223" t="str">
        <f>IF('Controle - Pessoal'!H48="c",'Controle - Pessoal'!G48,"0")</f>
        <v>0</v>
      </c>
      <c r="H51" s="224"/>
      <c r="I51" s="223"/>
      <c r="J51" s="223"/>
      <c r="K51" s="223" t="str">
        <f>IF('Controle - Pessoal'!L48="c",'Controle - Pessoal'!K48,"0")</f>
        <v>0</v>
      </c>
    </row>
    <row r="52" spans="1:15" x14ac:dyDescent="0.2">
      <c r="A52" s="223"/>
      <c r="B52" s="223"/>
      <c r="C52" s="223" t="str">
        <f>IF('Controle - Pessoal'!D47="c",'Controle - Pessoal'!C47,"0")</f>
        <v>0</v>
      </c>
      <c r="D52" s="224"/>
      <c r="E52" s="223"/>
      <c r="F52" s="223"/>
      <c r="G52" s="223" t="str">
        <f>IF('Controle - Pessoal'!H49="c",'Controle - Pessoal'!G49,"0")</f>
        <v>0</v>
      </c>
      <c r="H52" s="224"/>
      <c r="I52" s="223"/>
      <c r="J52" s="223"/>
      <c r="K52" s="223" t="str">
        <f>IF('Controle - Pessoal'!L49="c",'Controle - Pessoal'!K49,"0")</f>
        <v>0</v>
      </c>
    </row>
    <row r="53" spans="1:15" x14ac:dyDescent="0.2">
      <c r="A53" s="223"/>
      <c r="B53" s="223"/>
      <c r="C53" s="223" t="str">
        <f>IF('Controle - Pessoal'!D48="c",'Controle - Pessoal'!C48,"0")</f>
        <v>0</v>
      </c>
      <c r="D53" s="224"/>
      <c r="E53" s="223"/>
      <c r="F53" s="223"/>
      <c r="G53" s="223" t="str">
        <f>IF('Controle - Pessoal'!H50="c",'Controle - Pessoal'!G50,"0")</f>
        <v>0</v>
      </c>
      <c r="H53" s="224"/>
      <c r="I53" s="223"/>
      <c r="J53" s="223"/>
      <c r="K53" s="223" t="s">
        <v>104</v>
      </c>
      <c r="L53" s="224"/>
      <c r="M53" s="223"/>
      <c r="N53" s="223"/>
      <c r="O53" s="223"/>
    </row>
    <row r="54" spans="1:15" x14ac:dyDescent="0.2">
      <c r="A54" s="223"/>
      <c r="B54" s="223"/>
      <c r="C54" s="223" t="str">
        <f>IF('Controle - Pessoal'!D49="c",'Controle - Pessoal'!C49,"0")</f>
        <v>0</v>
      </c>
      <c r="D54" s="224"/>
      <c r="E54" s="223"/>
      <c r="F54" s="223"/>
      <c r="G54" s="223" t="str">
        <f>IF('Controle - Pessoal'!H51="c",'Controle - Pessoal'!G51,"0")</f>
        <v>0</v>
      </c>
      <c r="H54" s="224"/>
      <c r="I54" s="223"/>
      <c r="J54" s="223"/>
      <c r="K54" s="223" t="s">
        <v>104</v>
      </c>
      <c r="L54" s="224"/>
      <c r="M54" s="223"/>
      <c r="N54" s="223"/>
      <c r="O54" s="223"/>
    </row>
    <row r="55" spans="1:15" x14ac:dyDescent="0.2">
      <c r="A55" s="223"/>
      <c r="B55" s="223"/>
      <c r="C55" s="223" t="str">
        <f>IF('Controle - Pessoal'!D50="c",'Controle - Pessoal'!C50,"0")</f>
        <v>0</v>
      </c>
      <c r="D55" s="224"/>
      <c r="E55" s="223"/>
      <c r="F55" s="223"/>
      <c r="G55" s="223" t="str">
        <f>IF('Controle - Pessoal'!H52="c",'Controle - Pessoal'!G52,"0")</f>
        <v>0</v>
      </c>
      <c r="H55" s="224"/>
      <c r="I55" s="223"/>
      <c r="J55" s="223"/>
      <c r="K55" s="223" t="s">
        <v>104</v>
      </c>
      <c r="L55" s="224"/>
      <c r="M55" s="223"/>
      <c r="N55" s="223"/>
      <c r="O55" s="223"/>
    </row>
    <row r="56" spans="1:15" x14ac:dyDescent="0.2">
      <c r="A56" s="223"/>
      <c r="B56" s="223"/>
      <c r="C56" s="223" t="str">
        <f>IF('Controle - Pessoal'!D51="c",'Controle - Pessoal'!C51,"0")</f>
        <v>0</v>
      </c>
      <c r="D56" s="224"/>
      <c r="E56" s="223"/>
      <c r="F56" s="223"/>
      <c r="G56" s="223" t="str">
        <f>IF('Controle - Pessoal'!H53="c",'Controle - Pessoal'!G53,"0")</f>
        <v>0</v>
      </c>
      <c r="H56" s="224"/>
      <c r="I56" s="223"/>
      <c r="J56" s="223"/>
      <c r="K56" s="223" t="str">
        <f>IF('Controle - Pessoal'!L53="c",'Controle - Pessoal'!K53,"0")</f>
        <v>0</v>
      </c>
    </row>
    <row r="57" spans="1:15" x14ac:dyDescent="0.2">
      <c r="A57" s="223"/>
      <c r="B57" s="223"/>
      <c r="C57" s="223" t="str">
        <f>IF('Controle - Pessoal'!D52="c",'Controle - Pessoal'!C52,"0")</f>
        <v>0</v>
      </c>
      <c r="D57" s="224"/>
      <c r="E57" s="223"/>
      <c r="F57" s="223"/>
      <c r="G57" s="223" t="str">
        <f>IF('Controle - Pessoal'!H54="c",'Controle - Pessoal'!G54,"0")</f>
        <v>0</v>
      </c>
      <c r="H57" s="224"/>
      <c r="I57" s="223"/>
      <c r="J57" s="223"/>
      <c r="K57" s="223" t="str">
        <f>IF('Controle - Pessoal'!L54="c",'Controle - Pessoal'!K54,"0")</f>
        <v>0</v>
      </c>
    </row>
    <row r="58" spans="1:15" x14ac:dyDescent="0.2">
      <c r="A58" s="223"/>
      <c r="B58" s="223"/>
      <c r="C58" s="223" t="str">
        <f>IF('Controle - Pessoal'!D53="c",'Controle - Pessoal'!C53,"0")</f>
        <v>0</v>
      </c>
      <c r="D58" s="224"/>
      <c r="E58" s="223"/>
      <c r="F58" s="223"/>
      <c r="G58" s="223" t="str">
        <f>IF('Controle - Pessoal'!H55="c",'Controle - Pessoal'!G55,"0")</f>
        <v>0</v>
      </c>
      <c r="H58" s="224"/>
      <c r="I58" s="223"/>
      <c r="J58" s="223"/>
      <c r="K58" s="223" t="str">
        <f>IF('Controle - Pessoal'!L55="c",'Controle - Pessoal'!K55,"0")</f>
        <v>0</v>
      </c>
    </row>
    <row r="59" spans="1:15" x14ac:dyDescent="0.2">
      <c r="A59" s="223"/>
      <c r="B59" s="223"/>
      <c r="C59" s="223" t="str">
        <f>IF('Controle - Pessoal'!D54="c",'Controle - Pessoal'!C54,"0")</f>
        <v>0</v>
      </c>
      <c r="D59" s="224"/>
      <c r="E59" s="223"/>
      <c r="F59" s="223"/>
      <c r="G59" s="223" t="str">
        <f>IF('Controle - Pessoal'!H56="c",'Controle - Pessoal'!G56,"0")</f>
        <v>0</v>
      </c>
      <c r="H59" s="224"/>
      <c r="I59" s="223"/>
      <c r="J59" s="223"/>
      <c r="K59" s="223" t="str">
        <f>IF('Controle - Pessoal'!L56="c",'Controle - Pessoal'!K56,"0")</f>
        <v>0</v>
      </c>
    </row>
    <row r="60" spans="1:15" x14ac:dyDescent="0.2">
      <c r="A60" s="223"/>
      <c r="B60" s="223"/>
      <c r="C60" s="223" t="str">
        <f>IF('Controle - Pessoal'!D55="c",'Controle - Pessoal'!C55,"0")</f>
        <v>0</v>
      </c>
      <c r="D60" s="224"/>
      <c r="E60" s="223"/>
      <c r="F60" s="223"/>
      <c r="G60" s="223" t="str">
        <f>IF('Controle - Pessoal'!H57="c",'Controle - Pessoal'!G57,"0")</f>
        <v>0</v>
      </c>
      <c r="H60" s="224"/>
      <c r="I60" s="223"/>
      <c r="J60" s="223"/>
      <c r="K60" s="223" t="str">
        <f>IF('Controle - Pessoal'!L57="c",'Controle - Pessoal'!K57,"0")</f>
        <v>0</v>
      </c>
    </row>
    <row r="61" spans="1:15" x14ac:dyDescent="0.2">
      <c r="A61" s="223"/>
      <c r="B61" s="223"/>
      <c r="C61" s="223" t="str">
        <f>IF('Controle - Pessoal'!D56="c",'Controle - Pessoal'!C56,"0")</f>
        <v>0</v>
      </c>
      <c r="D61" s="224"/>
      <c r="E61" s="223"/>
      <c r="F61" s="223"/>
      <c r="G61" s="223" t="str">
        <f>IF('Controle - Pessoal'!H58="c",'Controle - Pessoal'!G58,"0")</f>
        <v>0</v>
      </c>
      <c r="H61" s="224"/>
      <c r="I61" s="223"/>
      <c r="J61" s="223"/>
      <c r="K61" s="223" t="str">
        <f>IF('Controle - Pessoal'!L58="c",'Controle - Pessoal'!K58,"0")</f>
        <v>0</v>
      </c>
    </row>
    <row r="62" spans="1:15" x14ac:dyDescent="0.2">
      <c r="A62" s="223"/>
      <c r="B62" s="223"/>
      <c r="C62" s="223" t="str">
        <f>IF('Controle - Pessoal'!D57="c",'Controle - Pessoal'!C57,"0")</f>
        <v>0</v>
      </c>
      <c r="D62" s="224"/>
      <c r="E62" s="223"/>
      <c r="F62" s="223"/>
      <c r="G62" s="223" t="str">
        <f>IF('Controle - Pessoal'!H59="c",'Controle - Pessoal'!G59,"0")</f>
        <v>0</v>
      </c>
      <c r="H62" s="224"/>
      <c r="I62" s="223"/>
      <c r="J62" s="223"/>
      <c r="K62" s="223" t="str">
        <f>IF('Controle - Pessoal'!L59="c",'Controle - Pessoal'!K59,"0")</f>
        <v>0</v>
      </c>
    </row>
    <row r="63" spans="1:15" x14ac:dyDescent="0.2">
      <c r="A63" s="223"/>
      <c r="B63" s="223"/>
      <c r="C63" s="223" t="str">
        <f>IF('Controle - Pessoal'!D58="c",'Controle - Pessoal'!C58,"0")</f>
        <v>0</v>
      </c>
      <c r="D63" s="224"/>
      <c r="E63" s="223"/>
      <c r="F63" s="223"/>
      <c r="G63" s="223" t="str">
        <f>IF('Controle - Pessoal'!H60="c",'Controle - Pessoal'!G60,"0")</f>
        <v>0</v>
      </c>
      <c r="H63" s="224"/>
      <c r="I63" s="223"/>
      <c r="J63" s="223"/>
      <c r="K63" s="223" t="str">
        <f>IF('Controle - Pessoal'!L60="c",'Controle - Pessoal'!K60,"0")</f>
        <v>0</v>
      </c>
    </row>
    <row r="64" spans="1:15" x14ac:dyDescent="0.2">
      <c r="A64" s="223"/>
      <c r="B64" s="223"/>
      <c r="C64" s="223" t="str">
        <f>IF('Controle - Pessoal'!D59="c",'Controle - Pessoal'!C59,"0")</f>
        <v>0</v>
      </c>
      <c r="D64" s="224"/>
      <c r="E64" s="223"/>
      <c r="F64" s="223"/>
      <c r="G64" s="223" t="s">
        <v>104</v>
      </c>
      <c r="H64" s="224"/>
      <c r="I64" s="223"/>
      <c r="J64" s="223"/>
      <c r="K64" s="223" t="s">
        <v>104</v>
      </c>
    </row>
    <row r="65" spans="1:11" x14ac:dyDescent="0.2">
      <c r="A65" s="223"/>
      <c r="B65" s="223"/>
      <c r="C65" s="223" t="str">
        <f>IF('Controle - Pessoal'!D60="c",'Controle - Pessoal'!C60,"0")</f>
        <v>0</v>
      </c>
      <c r="D65" s="224"/>
      <c r="E65" s="223"/>
      <c r="F65" s="223"/>
      <c r="G65" s="223" t="s">
        <v>104</v>
      </c>
      <c r="H65" s="224"/>
      <c r="I65" s="223"/>
      <c r="J65" s="223"/>
      <c r="K65" s="223" t="s">
        <v>104</v>
      </c>
    </row>
    <row r="66" spans="1:11" x14ac:dyDescent="0.2">
      <c r="A66" s="555" t="s">
        <v>11</v>
      </c>
      <c r="B66" s="555"/>
      <c r="C66" s="223">
        <f>SUM(C10:C65)</f>
        <v>0</v>
      </c>
      <c r="D66" s="222"/>
      <c r="E66" s="555" t="s">
        <v>11</v>
      </c>
      <c r="F66" s="555"/>
      <c r="G66" s="223">
        <f>SUM(G10:G65)</f>
        <v>0</v>
      </c>
      <c r="H66" s="224"/>
      <c r="I66" s="555" t="s">
        <v>11</v>
      </c>
      <c r="J66" s="555"/>
      <c r="K66" s="223">
        <f>SUM(K10:K65)</f>
        <v>0</v>
      </c>
    </row>
    <row r="67" spans="1:11" x14ac:dyDescent="0.2">
      <c r="A67" s="222"/>
      <c r="B67" s="222"/>
      <c r="C67" s="223"/>
      <c r="D67" s="222"/>
      <c r="E67" s="222"/>
      <c r="F67" s="222"/>
      <c r="G67" s="223"/>
      <c r="H67" s="224"/>
      <c r="I67" s="222"/>
      <c r="J67" s="222"/>
      <c r="K67" s="223"/>
    </row>
    <row r="68" spans="1:11" x14ac:dyDescent="0.2">
      <c r="A68" s="555" t="s">
        <v>16</v>
      </c>
      <c r="B68" s="555"/>
      <c r="C68" s="555"/>
      <c r="D68" s="224"/>
      <c r="E68" s="555" t="s">
        <v>17</v>
      </c>
      <c r="F68" s="555"/>
      <c r="G68" s="555"/>
      <c r="H68" s="222"/>
      <c r="I68" s="555" t="s">
        <v>22</v>
      </c>
      <c r="J68" s="555"/>
      <c r="K68" s="555"/>
    </row>
    <row r="69" spans="1:11" x14ac:dyDescent="0.2">
      <c r="A69" s="223"/>
      <c r="B69" s="223"/>
      <c r="C69" s="225" t="str">
        <f>IF('Controle - Pessoal'!D5=0,"",IF(C10="0",'Controle - Pessoal'!C5))</f>
        <v/>
      </c>
      <c r="D69" s="224"/>
      <c r="E69" s="223"/>
      <c r="F69" s="223"/>
      <c r="G69" s="225" t="str">
        <f>IF('Controle - Pessoal'!H7=0,"",IF(G10="0",'Controle - Pessoal'!G7))</f>
        <v/>
      </c>
      <c r="H69" s="225"/>
      <c r="I69" s="223"/>
      <c r="J69" s="223"/>
      <c r="K69" s="225" t="str">
        <f>IF('Controle - Pessoal'!L7=0,"",IF(K10="0",'Controle - Pessoal'!K7))</f>
        <v/>
      </c>
    </row>
    <row r="70" spans="1:11" x14ac:dyDescent="0.2">
      <c r="A70" s="223"/>
      <c r="B70" s="223"/>
      <c r="C70" s="225" t="str">
        <f>IF('Controle - Pessoal'!D6=0,"",IF(C11="0",'Controle - Pessoal'!C6))</f>
        <v>Valor (R$)</v>
      </c>
      <c r="D70" s="224"/>
      <c r="E70" s="223"/>
      <c r="F70" s="223"/>
      <c r="G70" s="225" t="str">
        <f>IF('Controle - Pessoal'!H8=0,"",IF(G11="0",'Controle - Pessoal'!G8))</f>
        <v/>
      </c>
      <c r="H70" s="225"/>
      <c r="I70" s="223"/>
      <c r="J70" s="223"/>
      <c r="K70" s="225" t="str">
        <f>IF('Controle - Pessoal'!L8=0,"",IF(K11="0",'Controle - Pessoal'!K8))</f>
        <v/>
      </c>
    </row>
    <row r="71" spans="1:11" x14ac:dyDescent="0.2">
      <c r="A71" s="223"/>
      <c r="B71" s="223"/>
      <c r="C71" s="225" t="b">
        <f>IF('Controle - Pessoal'!D7=0,"",IF(C12="0",'Controle - Pessoal'!C7))</f>
        <v>0</v>
      </c>
      <c r="D71" s="224"/>
      <c r="E71" s="223"/>
      <c r="F71" s="223"/>
      <c r="G71" s="225" t="b">
        <f>IF('Controle - Pessoal'!H9=0,"",IF(G12="0",'Controle - Pessoal'!G9))</f>
        <v>0</v>
      </c>
      <c r="H71" s="225"/>
      <c r="I71" s="223"/>
      <c r="J71" s="223"/>
      <c r="K71" s="225" t="b">
        <f>IF('Controle - Pessoal'!L9=0,"",IF(K12="0",'Controle - Pessoal'!K9))</f>
        <v>0</v>
      </c>
    </row>
    <row r="72" spans="1:11" x14ac:dyDescent="0.2">
      <c r="A72" s="223"/>
      <c r="B72" s="223"/>
      <c r="C72" s="225" t="str">
        <f>IF('Controle - Pessoal'!D8=0,"",IF(C13="0",'Controle - Pessoal'!C8))</f>
        <v/>
      </c>
      <c r="D72" s="224"/>
      <c r="E72" s="223"/>
      <c r="F72" s="223"/>
      <c r="G72" s="225" t="str">
        <f>IF('Controle - Pessoal'!H10=0,"",IF(G13="0",'Controle - Pessoal'!G10))</f>
        <v/>
      </c>
      <c r="H72" s="225"/>
      <c r="I72" s="223"/>
      <c r="J72" s="223"/>
      <c r="K72" s="225" t="str">
        <f>IF('Controle - Pessoal'!L10=0,"",IF(K13="0",'Controle - Pessoal'!K10))</f>
        <v/>
      </c>
    </row>
    <row r="73" spans="1:11" x14ac:dyDescent="0.2">
      <c r="A73" s="223"/>
      <c r="B73" s="223"/>
      <c r="C73" s="225">
        <f>IF('Controle - Pessoal'!D9=0,"",IF(C14="0",'Controle - Pessoal'!C9))</f>
        <v>0</v>
      </c>
      <c r="D73" s="224"/>
      <c r="E73" s="223"/>
      <c r="F73" s="223"/>
      <c r="G73" s="225" t="str">
        <f>IF('Controle - Pessoal'!H11=0,"",IF(G14="0",'Controle - Pessoal'!G11))</f>
        <v/>
      </c>
      <c r="H73" s="225"/>
      <c r="I73" s="223"/>
      <c r="J73" s="223"/>
      <c r="K73" s="225" t="str">
        <f>IF('Controle - Pessoal'!L11=0,"",IF(K14="0",'Controle - Pessoal'!K11))</f>
        <v/>
      </c>
    </row>
    <row r="74" spans="1:11" x14ac:dyDescent="0.2">
      <c r="A74" s="223"/>
      <c r="B74" s="223"/>
      <c r="C74" s="225" t="str">
        <f>IF('Controle - Pessoal'!D10=0,"",IF(C15="0",'Controle - Pessoal'!C10))</f>
        <v/>
      </c>
      <c r="D74" s="224"/>
      <c r="E74" s="223"/>
      <c r="F74" s="223"/>
      <c r="G74" s="225" t="str">
        <f>IF('Controle - Pessoal'!H12=0,"",IF(G15="0",'Controle - Pessoal'!G12))</f>
        <v/>
      </c>
      <c r="H74" s="225"/>
      <c r="I74" s="223"/>
      <c r="J74" s="223"/>
      <c r="K74" s="225" t="str">
        <f>IF('Controle - Pessoal'!L12=0,"",IF(K15="0",'Controle - Pessoal'!K12))</f>
        <v/>
      </c>
    </row>
    <row r="75" spans="1:11" x14ac:dyDescent="0.2">
      <c r="A75" s="223"/>
      <c r="B75" s="223"/>
      <c r="C75" s="225" t="str">
        <f>IF('Controle - Pessoal'!D11=0,"",IF(C16="0",'Controle - Pessoal'!C11))</f>
        <v/>
      </c>
      <c r="D75" s="224"/>
      <c r="E75" s="223"/>
      <c r="F75" s="223"/>
      <c r="G75" s="225" t="str">
        <f>IF('Controle - Pessoal'!H13=0,"",IF(G16="0",'Controle - Pessoal'!G13))</f>
        <v/>
      </c>
      <c r="H75" s="225"/>
      <c r="I75" s="223"/>
      <c r="J75" s="223"/>
      <c r="K75" s="225" t="str">
        <f>IF('Controle - Pessoal'!L13=0,"",IF(K16="0",'Controle - Pessoal'!K13))</f>
        <v/>
      </c>
    </row>
    <row r="76" spans="1:11" x14ac:dyDescent="0.2">
      <c r="A76" s="223"/>
      <c r="B76" s="223"/>
      <c r="C76" s="225" t="str">
        <f>IF('Controle - Pessoal'!D12=0,"",IF(C17="0",'Controle - Pessoal'!C12))</f>
        <v/>
      </c>
      <c r="D76" s="224"/>
      <c r="E76" s="223"/>
      <c r="F76" s="223"/>
      <c r="G76" s="225" t="str">
        <f>IF('Controle - Pessoal'!H14=0,"",IF(G17="0",'Controle - Pessoal'!G14))</f>
        <v/>
      </c>
      <c r="H76" s="225"/>
      <c r="I76" s="223"/>
      <c r="J76" s="223"/>
      <c r="K76" s="225" t="str">
        <f>IF('Controle - Pessoal'!L14=0,"",IF(K17="0",'Controle - Pessoal'!K14))</f>
        <v/>
      </c>
    </row>
    <row r="77" spans="1:11" x14ac:dyDescent="0.2">
      <c r="A77" s="223"/>
      <c r="B77" s="223"/>
      <c r="C77" s="225" t="str">
        <f>IF('Controle - Pessoal'!D13=0,"",IF(C18="0",'Controle - Pessoal'!C13))</f>
        <v/>
      </c>
      <c r="D77" s="224"/>
      <c r="E77" s="223"/>
      <c r="F77" s="223"/>
      <c r="G77" s="225" t="str">
        <f>IF('Controle - Pessoal'!H15=0,"",IF(G18="0",'Controle - Pessoal'!G15))</f>
        <v/>
      </c>
      <c r="H77" s="225"/>
      <c r="I77" s="223"/>
      <c r="J77" s="223"/>
      <c r="K77" s="225" t="str">
        <f>IF('Controle - Pessoal'!L15=0,"",IF(K18="0",'Controle - Pessoal'!K15))</f>
        <v/>
      </c>
    </row>
    <row r="78" spans="1:11" x14ac:dyDescent="0.2">
      <c r="A78" s="223"/>
      <c r="B78" s="223"/>
      <c r="C78" s="225" t="str">
        <f>IF('Controle - Pessoal'!D14=0,"",IF(C19="0",'Controle - Pessoal'!C14))</f>
        <v/>
      </c>
      <c r="D78" s="224"/>
      <c r="E78" s="223"/>
      <c r="F78" s="223"/>
      <c r="G78" s="225" t="str">
        <f>IF('Controle - Pessoal'!H16=0,"",IF(G19="0",'Controle - Pessoal'!G16))</f>
        <v/>
      </c>
      <c r="H78" s="225"/>
      <c r="I78" s="223"/>
      <c r="J78" s="223"/>
      <c r="K78" s="225" t="str">
        <f>IF('Controle - Pessoal'!L16=0,"",IF(K19="0",'Controle - Pessoal'!K16))</f>
        <v/>
      </c>
    </row>
    <row r="79" spans="1:11" x14ac:dyDescent="0.2">
      <c r="A79" s="223"/>
      <c r="B79" s="223"/>
      <c r="C79" s="225" t="str">
        <f>IF('Controle - Pessoal'!D15=0,"",IF(C20="0",'Controle - Pessoal'!C15))</f>
        <v/>
      </c>
      <c r="D79" s="224"/>
      <c r="E79" s="223"/>
      <c r="F79" s="223"/>
      <c r="G79" s="225" t="str">
        <f>IF('Controle - Pessoal'!H17=0,"",IF(G20="0",'Controle - Pessoal'!G17))</f>
        <v/>
      </c>
      <c r="H79" s="225"/>
      <c r="I79" s="223"/>
      <c r="J79" s="223"/>
      <c r="K79" s="225" t="str">
        <f>IF('Controle - Pessoal'!L17=0,"",IF(K20="0",'Controle - Pessoal'!K17))</f>
        <v/>
      </c>
    </row>
    <row r="80" spans="1:11" x14ac:dyDescent="0.2">
      <c r="A80" s="223"/>
      <c r="B80" s="223"/>
      <c r="C80" s="225" t="str">
        <f>IF('Controle - Pessoal'!D16=0,"",IF(C21="0",'Controle - Pessoal'!C16))</f>
        <v/>
      </c>
      <c r="D80" s="224"/>
      <c r="E80" s="223"/>
      <c r="F80" s="223"/>
      <c r="G80" s="225" t="str">
        <f>IF('Controle - Pessoal'!H18=0,"",IF(G21="0",'Controle - Pessoal'!G18))</f>
        <v/>
      </c>
      <c r="H80" s="225"/>
      <c r="I80" s="223"/>
      <c r="J80" s="223"/>
      <c r="K80" s="225" t="str">
        <f>IF('Controle - Pessoal'!L18=0,"",IF(K21="0",'Controle - Pessoal'!K18))</f>
        <v/>
      </c>
    </row>
    <row r="81" spans="1:11" x14ac:dyDescent="0.2">
      <c r="A81" s="223"/>
      <c r="B81" s="223"/>
      <c r="C81" s="225" t="str">
        <f>IF('Controle - Pessoal'!D17=0,"",IF(C22="0",'Controle - Pessoal'!C17))</f>
        <v/>
      </c>
      <c r="D81" s="224"/>
      <c r="E81" s="223"/>
      <c r="F81" s="223"/>
      <c r="G81" s="225" t="str">
        <f>IF('Controle - Pessoal'!H19=0,"",IF(G22="0",'Controle - Pessoal'!G19))</f>
        <v/>
      </c>
      <c r="H81" s="225"/>
      <c r="I81" s="223"/>
      <c r="J81" s="223"/>
      <c r="K81" s="225" t="str">
        <f>IF('Controle - Pessoal'!L19=0,"",IF(K22="0",'Controle - Pessoal'!K19))</f>
        <v/>
      </c>
    </row>
    <row r="82" spans="1:11" x14ac:dyDescent="0.2">
      <c r="A82" s="223"/>
      <c r="B82" s="223"/>
      <c r="C82" s="225" t="str">
        <f>IF('Controle - Pessoal'!D18=0,"",IF(C23="0",'Controle - Pessoal'!C18))</f>
        <v/>
      </c>
      <c r="D82" s="224"/>
      <c r="E82" s="223"/>
      <c r="F82" s="223"/>
      <c r="G82" s="225" t="str">
        <f>IF('Controle - Pessoal'!H20=0,"",IF(G23="0",'Controle - Pessoal'!G20))</f>
        <v/>
      </c>
      <c r="H82" s="225"/>
      <c r="I82" s="223"/>
      <c r="J82" s="223"/>
      <c r="K82" s="225" t="str">
        <f>IF('Controle - Pessoal'!L20=0,"",IF(K23="0",'Controle - Pessoal'!K20))</f>
        <v/>
      </c>
    </row>
    <row r="83" spans="1:11" x14ac:dyDescent="0.2">
      <c r="A83" s="223"/>
      <c r="B83" s="223"/>
      <c r="C83" s="225" t="str">
        <f>IF('Controle - Pessoal'!D19=0,"",IF(C24="0",'Controle - Pessoal'!C19))</f>
        <v/>
      </c>
      <c r="D83" s="224"/>
      <c r="E83" s="223"/>
      <c r="F83" s="223"/>
      <c r="G83" s="225" t="str">
        <f>IF('Controle - Pessoal'!H21=0,"",IF(G24="0",'Controle - Pessoal'!G21))</f>
        <v/>
      </c>
      <c r="H83" s="225"/>
      <c r="I83" s="223"/>
      <c r="J83" s="223"/>
      <c r="K83" s="225" t="str">
        <f>IF('Controle - Pessoal'!L21=0,"",IF(K24="0",'Controle - Pessoal'!K21))</f>
        <v/>
      </c>
    </row>
    <row r="84" spans="1:11" x14ac:dyDescent="0.2">
      <c r="A84" s="223"/>
      <c r="B84" s="223"/>
      <c r="C84" s="225" t="str">
        <f>IF('Controle - Pessoal'!D20=0,"",IF(C25="0",'Controle - Pessoal'!C20))</f>
        <v/>
      </c>
      <c r="D84" s="224"/>
      <c r="E84" s="223"/>
      <c r="F84" s="223"/>
      <c r="G84" s="225" t="str">
        <f>IF('Controle - Pessoal'!H22=0,"",IF(G25="0",'Controle - Pessoal'!G22))</f>
        <v/>
      </c>
      <c r="H84" s="225"/>
      <c r="I84" s="223"/>
      <c r="J84" s="223"/>
      <c r="K84" s="225" t="str">
        <f>IF('Controle - Pessoal'!L22=0,"",IF(K25="0",'Controle - Pessoal'!K22))</f>
        <v/>
      </c>
    </row>
    <row r="85" spans="1:11" x14ac:dyDescent="0.2">
      <c r="A85" s="223"/>
      <c r="B85" s="223"/>
      <c r="C85" s="225" t="str">
        <f>IF('Controle - Pessoal'!D21=0,"",IF(C26="0",'Controle - Pessoal'!C21))</f>
        <v/>
      </c>
      <c r="D85" s="224"/>
      <c r="E85" s="223"/>
      <c r="F85" s="223"/>
      <c r="G85" s="225" t="str">
        <f>IF('Controle - Pessoal'!H23=0,"",IF(G26="0",'Controle - Pessoal'!G23))</f>
        <v/>
      </c>
      <c r="H85" s="225"/>
      <c r="I85" s="223"/>
      <c r="J85" s="223"/>
      <c r="K85" s="225" t="str">
        <f>IF('Controle - Pessoal'!L23=0,"",IF(K26="0",'Controle - Pessoal'!K23))</f>
        <v/>
      </c>
    </row>
    <row r="86" spans="1:11" x14ac:dyDescent="0.2">
      <c r="A86" s="223"/>
      <c r="B86" s="223"/>
      <c r="C86" s="225" t="str">
        <f>IF('Controle - Pessoal'!D22=0,"",IF(C27="0",'Controle - Pessoal'!C22))</f>
        <v/>
      </c>
      <c r="D86" s="224"/>
      <c r="E86" s="223"/>
      <c r="F86" s="223"/>
      <c r="G86" s="225" t="b">
        <f>IF('Controle - Pessoal'!H24=0,"",IF(G27="0",'Controle - Pessoal'!G24))</f>
        <v>0</v>
      </c>
      <c r="H86" s="225"/>
      <c r="I86" s="223"/>
      <c r="J86" s="223"/>
      <c r="K86" s="225" t="b">
        <f>IF('Controle - Pessoal'!L24=0,"",IF(K27="0",'Controle - Pessoal'!K24))</f>
        <v>0</v>
      </c>
    </row>
    <row r="87" spans="1:11" x14ac:dyDescent="0.2">
      <c r="A87" s="223"/>
      <c r="B87" s="223"/>
      <c r="C87" s="225" t="str">
        <f>IF('Controle - Pessoal'!D23=0,"",IF(C28="0",'Controle - Pessoal'!C23))</f>
        <v/>
      </c>
      <c r="D87" s="224"/>
      <c r="E87" s="223"/>
      <c r="F87" s="223"/>
      <c r="G87" s="225" t="str">
        <f>IF('Controle - Pessoal'!H25=0,"",IF(G28="0",'Controle - Pessoal'!G25))</f>
        <v/>
      </c>
      <c r="H87" s="225"/>
      <c r="I87" s="223"/>
      <c r="J87" s="223"/>
      <c r="K87" s="225" t="str">
        <f>IF('Controle - Pessoal'!L25=0,"",IF(K28="0",'Controle - Pessoal'!K25))</f>
        <v/>
      </c>
    </row>
    <row r="88" spans="1:11" x14ac:dyDescent="0.2">
      <c r="A88" s="223"/>
      <c r="B88" s="223"/>
      <c r="C88" s="225" t="str">
        <f>IF('Controle - Pessoal'!D24=0,"",IF(C29="0",'Controle - Pessoal'!C24))</f>
        <v/>
      </c>
      <c r="D88" s="224"/>
      <c r="E88" s="223"/>
      <c r="F88" s="223"/>
      <c r="G88" s="225" t="str">
        <f>IF('Controle - Pessoal'!H26=0,"",IF(G29="0",'Controle - Pessoal'!G26))</f>
        <v/>
      </c>
      <c r="H88" s="225"/>
      <c r="I88" s="223"/>
      <c r="J88" s="223"/>
      <c r="K88" s="225" t="str">
        <f>IF('Controle - Pessoal'!L26=0,"",IF(K29="0",'Controle - Pessoal'!K26))</f>
        <v/>
      </c>
    </row>
    <row r="89" spans="1:11" x14ac:dyDescent="0.2">
      <c r="A89" s="223"/>
      <c r="B89" s="223"/>
      <c r="C89" s="225" t="str">
        <f>IF('Controle - Pessoal'!D25=0,"",IF(C30="0",'Controle - Pessoal'!C25))</f>
        <v/>
      </c>
      <c r="D89" s="224"/>
      <c r="E89" s="223"/>
      <c r="F89" s="223"/>
      <c r="G89" s="225" t="str">
        <f>IF('Controle - Pessoal'!H27=0,"",IF(G30="0",'Controle - Pessoal'!G27))</f>
        <v/>
      </c>
      <c r="H89" s="225"/>
      <c r="I89" s="223"/>
      <c r="J89" s="223"/>
      <c r="K89" s="225" t="str">
        <f>IF('Controle - Pessoal'!L27=0,"",IF(K30="0",'Controle - Pessoal'!K27))</f>
        <v/>
      </c>
    </row>
    <row r="90" spans="1:11" x14ac:dyDescent="0.2">
      <c r="A90" s="223"/>
      <c r="B90" s="223"/>
      <c r="C90" s="225" t="str">
        <f>IF('Controle - Pessoal'!D26=0,"",IF(C31="0",'Controle - Pessoal'!C26))</f>
        <v/>
      </c>
      <c r="D90" s="224"/>
      <c r="E90" s="223"/>
      <c r="F90" s="223"/>
      <c r="G90" s="225" t="str">
        <f>IF('Controle - Pessoal'!H28=0,"",IF(G31="0",'Controle - Pessoal'!G28))</f>
        <v/>
      </c>
      <c r="H90" s="225"/>
      <c r="I90" s="223"/>
      <c r="J90" s="223"/>
      <c r="K90" s="225" t="str">
        <f>IF('Controle - Pessoal'!L28=0,"",IF(K31="0",'Controle - Pessoal'!K28))</f>
        <v/>
      </c>
    </row>
    <row r="91" spans="1:11" x14ac:dyDescent="0.2">
      <c r="A91" s="223"/>
      <c r="B91" s="223"/>
      <c r="C91" s="225" t="str">
        <f>IF('Controle - Pessoal'!D27=0,"",IF(C32="0",'Controle - Pessoal'!C27))</f>
        <v/>
      </c>
      <c r="D91" s="224"/>
      <c r="E91" s="223"/>
      <c r="F91" s="223"/>
      <c r="G91" s="225" t="str">
        <f>IF('Controle - Pessoal'!H29=0,"",IF(G32="0",'Controle - Pessoal'!G29))</f>
        <v/>
      </c>
      <c r="H91" s="225"/>
      <c r="I91" s="223"/>
      <c r="J91" s="223"/>
      <c r="K91" s="225" t="str">
        <f>IF('Controle - Pessoal'!L29=0,"",IF(K32="0",'Controle - Pessoal'!K29))</f>
        <v/>
      </c>
    </row>
    <row r="92" spans="1:11" x14ac:dyDescent="0.2">
      <c r="A92" s="223"/>
      <c r="B92" s="223"/>
      <c r="C92" s="225" t="str">
        <f>IF('Controle - Pessoal'!D28=0,"",IF(C33="0",'Controle - Pessoal'!C28))</f>
        <v/>
      </c>
      <c r="D92" s="224"/>
      <c r="E92" s="223"/>
      <c r="F92" s="223"/>
      <c r="G92" s="225" t="str">
        <f>IF('Controle - Pessoal'!H30=0,"",IF(G33="0",'Controle - Pessoal'!G30))</f>
        <v/>
      </c>
      <c r="H92" s="225"/>
      <c r="I92" s="223"/>
      <c r="J92" s="223"/>
      <c r="K92" s="225" t="str">
        <f>IF('Controle - Pessoal'!L30=0,"",IF(K33="0",'Controle - Pessoal'!K30))</f>
        <v/>
      </c>
    </row>
    <row r="93" spans="1:11" x14ac:dyDescent="0.2">
      <c r="A93" s="223"/>
      <c r="B93" s="223"/>
      <c r="C93" s="225" t="str">
        <f>IF('Controle - Pessoal'!D29=0,"",IF(C34="0",'Controle - Pessoal'!C29))</f>
        <v/>
      </c>
      <c r="D93" s="224"/>
      <c r="E93" s="223"/>
      <c r="F93" s="223"/>
      <c r="G93" s="225" t="str">
        <f>IF('Controle - Pessoal'!H31=0,"",IF(G34="0",'Controle - Pessoal'!G31))</f>
        <v/>
      </c>
      <c r="H93" s="225"/>
      <c r="I93" s="223"/>
      <c r="J93" s="223"/>
      <c r="K93" s="225" t="str">
        <f>IF('Controle - Pessoal'!L31=0,"",IF(K34="0",'Controle - Pessoal'!K31))</f>
        <v/>
      </c>
    </row>
    <row r="94" spans="1:11" x14ac:dyDescent="0.2">
      <c r="A94" s="223"/>
      <c r="B94" s="223"/>
      <c r="C94" s="225" t="str">
        <f>IF('Controle - Pessoal'!D30=0,"",IF(C35="0",'Controle - Pessoal'!C30))</f>
        <v/>
      </c>
      <c r="D94" s="224"/>
      <c r="E94" s="223"/>
      <c r="F94" s="223"/>
      <c r="G94" s="225" t="str">
        <f>IF('Controle - Pessoal'!H32=0,"",IF(G35="0",'Controle - Pessoal'!G32))</f>
        <v/>
      </c>
      <c r="H94" s="225"/>
      <c r="I94" s="223"/>
      <c r="J94" s="223"/>
      <c r="K94" s="225" t="str">
        <f>IF('Controle - Pessoal'!L32=0,"",IF(K35="0",'Controle - Pessoal'!K32))</f>
        <v/>
      </c>
    </row>
    <row r="95" spans="1:11" x14ac:dyDescent="0.2">
      <c r="A95" s="223"/>
      <c r="B95" s="223"/>
      <c r="C95" s="225" t="str">
        <f>IF('Controle - Pessoal'!D31=0,"",IF(C36="0",'Controle - Pessoal'!C31))</f>
        <v/>
      </c>
      <c r="D95" s="224"/>
      <c r="E95" s="223"/>
      <c r="F95" s="223"/>
      <c r="G95" s="225" t="str">
        <f>IF('Controle - Pessoal'!H33=0,"",IF(G36="0",'Controle - Pessoal'!G33))</f>
        <v/>
      </c>
      <c r="H95" s="225"/>
      <c r="I95" s="223"/>
      <c r="J95" s="223"/>
      <c r="K95" s="225" t="str">
        <f>IF('Controle - Pessoal'!L33=0,"",IF(K36="0",'Controle - Pessoal'!K33))</f>
        <v/>
      </c>
    </row>
    <row r="96" spans="1:11" x14ac:dyDescent="0.2">
      <c r="A96" s="223"/>
      <c r="B96" s="223"/>
      <c r="C96" s="225" t="str">
        <f>IF('Controle - Pessoal'!D32=0,"",IF(C37="0",'Controle - Pessoal'!C32))</f>
        <v/>
      </c>
      <c r="D96" s="224"/>
      <c r="E96" s="223"/>
      <c r="F96" s="223"/>
      <c r="G96" s="225" t="str">
        <f>IF('Controle - Pessoal'!H34=0,"",IF(G37="0",'Controle - Pessoal'!G34))</f>
        <v/>
      </c>
      <c r="H96" s="225"/>
      <c r="I96" s="223"/>
      <c r="J96" s="223"/>
      <c r="K96" s="225" t="str">
        <f>IF('Controle - Pessoal'!L34=0,"",IF(K37="0",'Controle - Pessoal'!K34))</f>
        <v/>
      </c>
    </row>
    <row r="97" spans="1:11" x14ac:dyDescent="0.2">
      <c r="A97" s="223"/>
      <c r="B97" s="223"/>
      <c r="C97" s="225" t="str">
        <f>IF('Controle - Pessoal'!D33=0,"",IF(C38="0",'Controle - Pessoal'!C33))</f>
        <v/>
      </c>
      <c r="D97" s="224"/>
      <c r="E97" s="223"/>
      <c r="F97" s="223"/>
      <c r="G97" s="225" t="b">
        <f>IF('Controle - Pessoal'!H35=0,"",IF(G38="0",'Controle - Pessoal'!G35))</f>
        <v>0</v>
      </c>
      <c r="H97" s="225"/>
      <c r="I97" s="223"/>
      <c r="J97" s="223"/>
      <c r="K97" s="225" t="b">
        <f>IF('Controle - Pessoal'!L35=0,"",IF(K38="0",'Controle - Pessoal'!K35))</f>
        <v>0</v>
      </c>
    </row>
    <row r="98" spans="1:11" x14ac:dyDescent="0.2">
      <c r="A98" s="223"/>
      <c r="B98" s="223"/>
      <c r="C98" s="225" t="str">
        <f>IF('Controle - Pessoal'!D34=0,"",IF(C39="0",'Controle - Pessoal'!C34))</f>
        <v/>
      </c>
      <c r="D98" s="224"/>
      <c r="E98" s="223"/>
      <c r="F98" s="223"/>
      <c r="G98" s="225" t="str">
        <f>IF('Controle - Pessoal'!H36=0,"",IF(G39="0",'Controle - Pessoal'!G36))</f>
        <v/>
      </c>
      <c r="H98" s="225"/>
      <c r="I98" s="223"/>
      <c r="J98" s="223"/>
      <c r="K98" s="225" t="str">
        <f>IF('Controle - Pessoal'!L36=0,"",IF(K39="0",'Controle - Pessoal'!K36))</f>
        <v/>
      </c>
    </row>
    <row r="99" spans="1:11" x14ac:dyDescent="0.2">
      <c r="A99" s="223"/>
      <c r="B99" s="223"/>
      <c r="C99" s="225" t="str">
        <f>IF('Controle - Pessoal'!D35=0,"",IF(C40="0",'Controle - Pessoal'!C35))</f>
        <v/>
      </c>
      <c r="D99" s="224"/>
      <c r="E99" s="223"/>
      <c r="F99" s="223"/>
      <c r="G99" s="225" t="str">
        <f>IF('Controle - Pessoal'!H37=0,"",IF(G40="0",'Controle - Pessoal'!G37))</f>
        <v/>
      </c>
      <c r="H99" s="225"/>
      <c r="I99" s="223"/>
      <c r="J99" s="223"/>
      <c r="K99" s="225" t="str">
        <f>IF('Controle - Pessoal'!L37=0,"",IF(K40="0",'Controle - Pessoal'!K37))</f>
        <v/>
      </c>
    </row>
    <row r="100" spans="1:11" x14ac:dyDescent="0.2">
      <c r="A100" s="223"/>
      <c r="B100" s="223"/>
      <c r="C100" s="225" t="str">
        <f>IF('Controle - Pessoal'!D36=0,"",IF(C41="0",'Controle - Pessoal'!C36))</f>
        <v/>
      </c>
      <c r="D100" s="224"/>
      <c r="E100" s="223"/>
      <c r="F100" s="223"/>
      <c r="G100" s="225" t="str">
        <f>IF('Controle - Pessoal'!H38=0,"",IF(G41="0",'Controle - Pessoal'!G38))</f>
        <v/>
      </c>
      <c r="H100" s="225"/>
      <c r="I100" s="223"/>
      <c r="J100" s="223"/>
      <c r="K100" s="225" t="str">
        <f>IF('Controle - Pessoal'!L38=0,"",IF(K41="0",'Controle - Pessoal'!K38))</f>
        <v/>
      </c>
    </row>
    <row r="101" spans="1:11" x14ac:dyDescent="0.2">
      <c r="A101" s="223"/>
      <c r="B101" s="223"/>
      <c r="C101" s="225" t="str">
        <f>IF('Controle - Pessoal'!D37=0,"",IF(C42="0",'Controle - Pessoal'!C37))</f>
        <v/>
      </c>
      <c r="D101" s="224"/>
      <c r="E101" s="223"/>
      <c r="F101" s="223"/>
      <c r="G101" s="225" t="str">
        <f>IF('Controle - Pessoal'!H39=0,"",IF(G42="0",'Controle - Pessoal'!G39))</f>
        <v/>
      </c>
      <c r="H101" s="225"/>
      <c r="I101" s="223"/>
      <c r="J101" s="223"/>
      <c r="K101" s="225" t="str">
        <f>IF('Controle - Pessoal'!L39=0,"",IF(K42="0",'Controle - Pessoal'!K39))</f>
        <v/>
      </c>
    </row>
    <row r="102" spans="1:11" x14ac:dyDescent="0.2">
      <c r="A102" s="223"/>
      <c r="B102" s="223"/>
      <c r="C102" s="225" t="str">
        <f>IF('Controle - Pessoal'!D38=0,"",IF(C43="0",'Controle - Pessoal'!C38))</f>
        <v/>
      </c>
      <c r="D102" s="224"/>
      <c r="E102" s="223"/>
      <c r="F102" s="223"/>
      <c r="G102" s="225" t="str">
        <f>IF('Controle - Pessoal'!H40=0,"",IF(G43="0",'Controle - Pessoal'!G40))</f>
        <v/>
      </c>
      <c r="H102" s="225"/>
      <c r="I102" s="223"/>
      <c r="J102" s="223"/>
      <c r="K102" s="225" t="str">
        <f>IF('Controle - Pessoal'!L40=0,"",IF(K43="0",'Controle - Pessoal'!K40))</f>
        <v/>
      </c>
    </row>
    <row r="103" spans="1:11" x14ac:dyDescent="0.2">
      <c r="A103" s="223"/>
      <c r="B103" s="223"/>
      <c r="C103" s="225" t="str">
        <f>IF('Controle - Pessoal'!D39=0,"",IF(C44="0",'Controle - Pessoal'!C39))</f>
        <v/>
      </c>
      <c r="D103" s="224"/>
      <c r="E103" s="223"/>
      <c r="F103" s="223"/>
      <c r="G103" s="225" t="str">
        <f>IF('Controle - Pessoal'!H41=0,"",IF(G44="0",'Controle - Pessoal'!G41))</f>
        <v/>
      </c>
      <c r="H103" s="225"/>
      <c r="I103" s="223"/>
      <c r="J103" s="223"/>
      <c r="K103" s="225" t="str">
        <f>IF('Controle - Pessoal'!L41=0,"",IF(K44="0",'Controle - Pessoal'!K41))</f>
        <v/>
      </c>
    </row>
    <row r="104" spans="1:11" x14ac:dyDescent="0.2">
      <c r="A104" s="223"/>
      <c r="B104" s="223"/>
      <c r="C104" s="225" t="str">
        <f>IF('Controle - Pessoal'!D40=0,"",IF(C45="0",'Controle - Pessoal'!C40))</f>
        <v/>
      </c>
      <c r="D104" s="224"/>
      <c r="E104" s="223"/>
      <c r="F104" s="223"/>
      <c r="G104" s="225" t="str">
        <f>IF('Controle - Pessoal'!H42=0,"",IF(G45="0",'Controle - Pessoal'!G42))</f>
        <v/>
      </c>
      <c r="H104" s="225"/>
      <c r="I104" s="223"/>
      <c r="J104" s="223"/>
      <c r="K104" s="225" t="str">
        <f>IF('Controle - Pessoal'!L42=0,"",IF(K45="0",'Controle - Pessoal'!K42))</f>
        <v/>
      </c>
    </row>
    <row r="105" spans="1:11" x14ac:dyDescent="0.2">
      <c r="A105" s="223"/>
      <c r="B105" s="223"/>
      <c r="C105" s="225" t="str">
        <f>IF('Controle - Pessoal'!D41=0,"",IF(C46="0",'Controle - Pessoal'!C41))</f>
        <v/>
      </c>
      <c r="D105" s="224"/>
      <c r="E105" s="223"/>
      <c r="F105" s="223"/>
      <c r="G105" s="225" t="str">
        <f>IF('Controle - Pessoal'!H43=0,"",IF(G46="0",'Controle - Pessoal'!G43))</f>
        <v/>
      </c>
      <c r="H105" s="225"/>
      <c r="I105" s="223"/>
      <c r="J105" s="223"/>
      <c r="K105" s="225" t="str">
        <f>IF('Controle - Pessoal'!L43=0,"",IF(K46="0",'Controle - Pessoal'!K43))</f>
        <v/>
      </c>
    </row>
    <row r="106" spans="1:11" x14ac:dyDescent="0.2">
      <c r="A106" s="223"/>
      <c r="B106" s="223"/>
      <c r="C106" s="225" t="str">
        <f>IF('Controle - Pessoal'!D42=0,"",IF(C47="0",'Controle - Pessoal'!C42))</f>
        <v/>
      </c>
      <c r="D106" s="224"/>
      <c r="E106" s="223"/>
      <c r="F106" s="223"/>
      <c r="G106" s="225" t="str">
        <f>IF('Controle - Pessoal'!H44=0,"",IF(G47="0",'Controle - Pessoal'!G44))</f>
        <v/>
      </c>
      <c r="H106" s="225"/>
      <c r="I106" s="223"/>
      <c r="J106" s="223"/>
      <c r="K106" s="225" t="b">
        <f>IF('Controle - Pessoal'!L44=0,"",IF(K47="0",'Controle - Pessoal'!K44))</f>
        <v>0</v>
      </c>
    </row>
    <row r="107" spans="1:11" x14ac:dyDescent="0.2">
      <c r="A107" s="223"/>
      <c r="B107" s="223"/>
      <c r="C107" s="225" t="str">
        <f>IF('Controle - Pessoal'!D43=0,"",IF(C48="0",'Controle - Pessoal'!C43))</f>
        <v/>
      </c>
      <c r="D107" s="224"/>
      <c r="E107" s="223"/>
      <c r="F107" s="223"/>
      <c r="G107" s="225" t="str">
        <f>IF('Controle - Pessoal'!H45=0,"",IF(G48="0",'Controle - Pessoal'!G45))</f>
        <v/>
      </c>
      <c r="H107" s="225"/>
      <c r="I107" s="223"/>
      <c r="J107" s="223"/>
      <c r="K107" s="225" t="str">
        <f>IF('Controle - Pessoal'!L45=0,"",IF(K48="0",'Controle - Pessoal'!K45))</f>
        <v/>
      </c>
    </row>
    <row r="108" spans="1:11" x14ac:dyDescent="0.2">
      <c r="A108" s="223"/>
      <c r="B108" s="223"/>
      <c r="C108" s="225" t="str">
        <f>IF('Controle - Pessoal'!D44=0,"",IF(C49="0",'Controle - Pessoal'!C44))</f>
        <v/>
      </c>
      <c r="D108" s="224"/>
      <c r="E108" s="223"/>
      <c r="F108" s="223"/>
      <c r="G108" s="225" t="str">
        <f>IF('Controle - Pessoal'!H46=0,"",IF(G49="0",'Controle - Pessoal'!G46))</f>
        <v/>
      </c>
      <c r="H108" s="225"/>
      <c r="I108" s="223"/>
      <c r="J108" s="223"/>
      <c r="K108" s="225" t="str">
        <f>IF('Controle - Pessoal'!L46=0,"",IF(K49="0",'Controle - Pessoal'!K46))</f>
        <v/>
      </c>
    </row>
    <row r="109" spans="1:11" x14ac:dyDescent="0.2">
      <c r="A109" s="223"/>
      <c r="B109" s="223"/>
      <c r="C109" s="225" t="str">
        <f>IF('Controle - Pessoal'!D45=0,"",IF(C50="0",'Controle - Pessoal'!C45))</f>
        <v/>
      </c>
      <c r="D109" s="224"/>
      <c r="E109" s="223"/>
      <c r="F109" s="223"/>
      <c r="G109" s="225" t="str">
        <f>IF('Controle - Pessoal'!H47=0,"",IF(G50="0",'Controle - Pessoal'!G47))</f>
        <v/>
      </c>
      <c r="H109" s="225"/>
      <c r="I109" s="223"/>
      <c r="J109" s="223"/>
      <c r="K109" s="225" t="str">
        <f>IF('Controle - Pessoal'!L47=0,"",IF(K50="0",'Controle - Pessoal'!K47))</f>
        <v/>
      </c>
    </row>
    <row r="110" spans="1:11" x14ac:dyDescent="0.2">
      <c r="A110" s="223"/>
      <c r="B110" s="223"/>
      <c r="C110" s="225" t="str">
        <f>IF('Controle - Pessoal'!D46=0,"",IF(C51="0",'Controle - Pessoal'!C46))</f>
        <v/>
      </c>
      <c r="D110" s="224"/>
      <c r="E110" s="223"/>
      <c r="F110" s="223"/>
      <c r="G110" s="225" t="str">
        <f>IF('Controle - Pessoal'!H48=0,"",IF(G51="0",'Controle - Pessoal'!G48))</f>
        <v/>
      </c>
      <c r="H110" s="225"/>
      <c r="I110" s="223"/>
      <c r="J110" s="223"/>
      <c r="K110" s="225" t="str">
        <f>IF('Controle - Pessoal'!L48=0,"",IF(K51="0",'Controle - Pessoal'!K48))</f>
        <v/>
      </c>
    </row>
    <row r="111" spans="1:11" x14ac:dyDescent="0.2">
      <c r="A111" s="223"/>
      <c r="B111" s="223"/>
      <c r="C111" s="225" t="str">
        <f>IF('Controle - Pessoal'!D47=0,"",IF(C52="0",'Controle - Pessoal'!C47))</f>
        <v/>
      </c>
      <c r="D111" s="224"/>
      <c r="E111" s="223"/>
      <c r="F111" s="223"/>
      <c r="G111" s="225" t="str">
        <f>IF('Controle - Pessoal'!H49=0,"",IF(G52="0",'Controle - Pessoal'!G49))</f>
        <v/>
      </c>
      <c r="H111" s="225"/>
      <c r="I111" s="223"/>
      <c r="J111" s="223"/>
      <c r="K111" s="225" t="str">
        <f>IF('Controle - Pessoal'!L49=0,"",IF(K52="0",'Controle - Pessoal'!K49))</f>
        <v/>
      </c>
    </row>
    <row r="112" spans="1:11" x14ac:dyDescent="0.2">
      <c r="A112" s="223"/>
      <c r="B112" s="223"/>
      <c r="C112" s="225" t="str">
        <f>IF('Controle - Pessoal'!D48=0,"",IF(C53="0",'Controle - Pessoal'!C48))</f>
        <v/>
      </c>
      <c r="D112" s="224"/>
      <c r="E112" s="223"/>
      <c r="F112" s="223"/>
      <c r="G112" s="225" t="str">
        <f>IF('Controle - Pessoal'!H50=0,"",IF(G53="0",'Controle - Pessoal'!G50))</f>
        <v/>
      </c>
      <c r="H112" s="225"/>
      <c r="I112" s="223"/>
      <c r="J112" s="223"/>
      <c r="K112" s="225" t="str">
        <f>IF('Controle - Pessoal'!L50=0,"",IF(K53="0",'Controle - Pessoal'!K50))</f>
        <v/>
      </c>
    </row>
    <row r="113" spans="1:11" x14ac:dyDescent="0.2">
      <c r="A113" s="223"/>
      <c r="B113" s="223"/>
      <c r="C113" s="225" t="str">
        <f>IF('Controle - Pessoal'!D49=0,"",IF(C54="0",'Controle - Pessoal'!C49))</f>
        <v/>
      </c>
      <c r="D113" s="224"/>
      <c r="E113" s="223"/>
      <c r="F113" s="223"/>
      <c r="G113" s="225" t="str">
        <f>IF('Controle - Pessoal'!H51=0,"",IF(G54="0",'Controle - Pessoal'!G51))</f>
        <v/>
      </c>
      <c r="H113" s="225"/>
      <c r="I113" s="223"/>
      <c r="J113" s="223"/>
      <c r="K113" s="225" t="str">
        <f>IF('Controle - Pessoal'!L51=0,"",IF(K54="0",'Controle - Pessoal'!K51))</f>
        <v/>
      </c>
    </row>
    <row r="114" spans="1:11" x14ac:dyDescent="0.2">
      <c r="A114" s="223"/>
      <c r="B114" s="223"/>
      <c r="C114" s="225" t="str">
        <f>IF('Controle - Pessoal'!D50=0,"",IF(C55="0",'Controle - Pessoal'!C50))</f>
        <v/>
      </c>
      <c r="D114" s="224"/>
      <c r="E114" s="223"/>
      <c r="F114" s="223"/>
      <c r="G114" s="225" t="str">
        <f>IF('Controle - Pessoal'!H52=0,"",IF(G55="0",'Controle - Pessoal'!G52))</f>
        <v/>
      </c>
      <c r="H114" s="225"/>
      <c r="I114" s="223"/>
      <c r="J114" s="223"/>
      <c r="K114" s="225" t="b">
        <f>IF('Controle - Pessoal'!L52=0,"",IF(K55="0",'Controle - Pessoal'!K52))</f>
        <v>0</v>
      </c>
    </row>
    <row r="115" spans="1:11" x14ac:dyDescent="0.2">
      <c r="A115" s="223"/>
      <c r="B115" s="223"/>
      <c r="C115" s="225" t="str">
        <f>IF('Controle - Pessoal'!D51=0,"",IF(C56="0",'Controle - Pessoal'!C51))</f>
        <v/>
      </c>
      <c r="D115" s="224"/>
      <c r="E115" s="223"/>
      <c r="F115" s="223"/>
      <c r="G115" s="225" t="str">
        <f>IF('Controle - Pessoal'!H53=0,"",IF(G56="0",'Controle - Pessoal'!G53))</f>
        <v/>
      </c>
      <c r="H115" s="225"/>
      <c r="I115" s="223"/>
      <c r="J115" s="223"/>
      <c r="K115" s="225" t="str">
        <f>IF('Controle - Pessoal'!L53=0,"",IF(K56="0",'Controle - Pessoal'!K53))</f>
        <v/>
      </c>
    </row>
    <row r="116" spans="1:11" x14ac:dyDescent="0.2">
      <c r="A116" s="223"/>
      <c r="B116" s="223"/>
      <c r="C116" s="225" t="str">
        <f>IF('Controle - Pessoal'!D52=0,"",IF(C57="0",'Controle - Pessoal'!C52))</f>
        <v/>
      </c>
      <c r="D116" s="224"/>
      <c r="E116" s="223"/>
      <c r="F116" s="223"/>
      <c r="G116" s="225" t="str">
        <f>IF('Controle - Pessoal'!H54=0,"",IF(G57="0",'Controle - Pessoal'!G54))</f>
        <v/>
      </c>
      <c r="H116" s="225"/>
      <c r="I116" s="223"/>
      <c r="J116" s="223"/>
      <c r="K116" s="225" t="str">
        <f>IF('Controle - Pessoal'!L54=0,"",IF(K57="0",'Controle - Pessoal'!K54))</f>
        <v/>
      </c>
    </row>
    <row r="117" spans="1:11" x14ac:dyDescent="0.2">
      <c r="A117" s="223"/>
      <c r="B117" s="223"/>
      <c r="C117" s="225" t="str">
        <f>IF('Controle - Pessoal'!D53=0,"",IF(C58="0",'Controle - Pessoal'!C53))</f>
        <v/>
      </c>
      <c r="D117" s="224"/>
      <c r="E117" s="223"/>
      <c r="F117" s="223"/>
      <c r="G117" s="225" t="str">
        <f>IF('Controle - Pessoal'!H55=0,"",IF(G58="0",'Controle - Pessoal'!G55))</f>
        <v/>
      </c>
      <c r="H117" s="225"/>
      <c r="I117" s="223"/>
      <c r="J117" s="223"/>
      <c r="K117" s="225" t="str">
        <f>IF('Controle - Pessoal'!L55=0,"",IF(K58="0",'Controle - Pessoal'!K55))</f>
        <v/>
      </c>
    </row>
    <row r="118" spans="1:11" x14ac:dyDescent="0.2">
      <c r="A118" s="223"/>
      <c r="B118" s="223"/>
      <c r="C118" s="225" t="str">
        <f>IF('Controle - Pessoal'!D54=0,"",IF(C59="0",'Controle - Pessoal'!C54))</f>
        <v/>
      </c>
      <c r="D118" s="224"/>
      <c r="E118" s="223"/>
      <c r="F118" s="223"/>
      <c r="G118" s="225" t="str">
        <f>IF('Controle - Pessoal'!H56=0,"",IF(G59="0",'Controle - Pessoal'!G56))</f>
        <v/>
      </c>
      <c r="H118" s="225"/>
      <c r="I118" s="223"/>
      <c r="J118" s="223"/>
      <c r="K118" s="225" t="str">
        <f>IF('Controle - Pessoal'!L56=0,"",IF(K59="0",'Controle - Pessoal'!K56))</f>
        <v/>
      </c>
    </row>
    <row r="119" spans="1:11" x14ac:dyDescent="0.2">
      <c r="A119" s="223"/>
      <c r="B119" s="223"/>
      <c r="C119" s="225" t="str">
        <f>IF('Controle - Pessoal'!D55=0,"",IF(C60="0",'Controle - Pessoal'!C55))</f>
        <v/>
      </c>
      <c r="D119" s="224"/>
      <c r="E119" s="223"/>
      <c r="F119" s="223"/>
      <c r="G119" s="225" t="str">
        <f>IF('Controle - Pessoal'!H57=0,"",IF(G60="0",'Controle - Pessoal'!G57))</f>
        <v/>
      </c>
      <c r="H119" s="225"/>
      <c r="I119" s="223"/>
      <c r="J119" s="223"/>
      <c r="K119" s="225" t="str">
        <f>IF('Controle - Pessoal'!L57=0,"",IF(K60="0",'Controle - Pessoal'!K57))</f>
        <v/>
      </c>
    </row>
    <row r="120" spans="1:11" x14ac:dyDescent="0.2">
      <c r="A120" s="223"/>
      <c r="B120" s="223"/>
      <c r="C120" s="225" t="str">
        <f>IF('Controle - Pessoal'!D56=0,"",IF(C61="0",'Controle - Pessoal'!C56))</f>
        <v/>
      </c>
      <c r="D120" s="224"/>
      <c r="E120" s="223"/>
      <c r="F120" s="223"/>
      <c r="G120" s="225" t="str">
        <f>IF('Controle - Pessoal'!H58=0,"",IF(G61="0",'Controle - Pessoal'!G58))</f>
        <v/>
      </c>
      <c r="H120" s="225"/>
      <c r="I120" s="223"/>
      <c r="J120" s="223"/>
      <c r="K120" s="225" t="str">
        <f>IF('Controle - Pessoal'!L58=0,"",IF(K61="0",'Controle - Pessoal'!K58))</f>
        <v/>
      </c>
    </row>
    <row r="121" spans="1:11" x14ac:dyDescent="0.2">
      <c r="A121" s="223"/>
      <c r="B121" s="223"/>
      <c r="C121" s="225" t="str">
        <f>IF('Controle - Pessoal'!D57=0,"",IF(C62="0",'Controle - Pessoal'!C57))</f>
        <v/>
      </c>
      <c r="D121" s="224"/>
      <c r="E121" s="223"/>
      <c r="F121" s="223"/>
      <c r="G121" s="225" t="str">
        <f>IF('Controle - Pessoal'!H59=0,"",IF(G62="0",'Controle - Pessoal'!G59))</f>
        <v/>
      </c>
      <c r="H121" s="225"/>
      <c r="I121" s="223"/>
      <c r="J121" s="223"/>
      <c r="K121" s="225" t="str">
        <f>IF('Controle - Pessoal'!L59=0,"",IF(K62="0",'Controle - Pessoal'!K59))</f>
        <v/>
      </c>
    </row>
    <row r="122" spans="1:11" x14ac:dyDescent="0.2">
      <c r="A122" s="223"/>
      <c r="B122" s="223"/>
      <c r="C122" s="225" t="str">
        <f>IF('Controle - Pessoal'!D58=0,"",IF(C63="0",'Controle - Pessoal'!C58))</f>
        <v/>
      </c>
      <c r="D122" s="224"/>
      <c r="E122" s="223"/>
      <c r="F122" s="223"/>
      <c r="G122" s="225" t="str">
        <f>IF('Controle - Pessoal'!H60=0,"",IF(G63="0",'Controle - Pessoal'!G60))</f>
        <v/>
      </c>
      <c r="H122" s="225"/>
      <c r="I122" s="223"/>
      <c r="J122" s="223"/>
      <c r="K122" s="225" t="str">
        <f>IF('Controle - Pessoal'!L60=0,"",IF(K63="0",'Controle - Pessoal'!K60))</f>
        <v/>
      </c>
    </row>
    <row r="123" spans="1:11" x14ac:dyDescent="0.2">
      <c r="A123" s="223"/>
      <c r="B123" s="223"/>
      <c r="C123" s="225" t="str">
        <f>IF('Controle - Pessoal'!D59=0,"",IF(C64="0",'Controle - Pessoal'!C59))</f>
        <v/>
      </c>
      <c r="D123" s="224"/>
      <c r="E123" s="223"/>
      <c r="F123" s="223"/>
      <c r="G123" s="225" t="str">
        <f>IF('Controle - Pessoal'!H61=0,"",IF(G64="0",'Controle - Pessoal'!G61))</f>
        <v/>
      </c>
      <c r="H123" s="225"/>
      <c r="I123" s="223"/>
      <c r="J123" s="223"/>
      <c r="K123" s="225" t="str">
        <f>IF('Controle - Pessoal'!L61=0,"",IF(K64="0",'Controle - Pessoal'!K61))</f>
        <v/>
      </c>
    </row>
    <row r="124" spans="1:11" x14ac:dyDescent="0.2">
      <c r="A124" s="223"/>
      <c r="B124" s="223"/>
      <c r="C124" s="225" t="str">
        <f>IF('Controle - Pessoal'!D60=0,"",IF(C65="0",'Controle - Pessoal'!C60))</f>
        <v/>
      </c>
      <c r="D124" s="224"/>
      <c r="E124" s="223"/>
      <c r="F124" s="223"/>
      <c r="G124" s="225" t="str">
        <f>IF('Controle - Pessoal'!H62=0,"",IF(G65="0",'Controle - Pessoal'!G62))</f>
        <v/>
      </c>
      <c r="H124" s="225"/>
      <c r="I124" s="223"/>
      <c r="J124" s="223"/>
      <c r="K124" s="225" t="str">
        <f>IF('Controle - Pessoal'!L62=0,"",IF(K65="0",'Controle - Pessoal'!K62))</f>
        <v/>
      </c>
    </row>
    <row r="125" spans="1:11" x14ac:dyDescent="0.2">
      <c r="A125" s="223"/>
      <c r="B125" s="223"/>
      <c r="C125" s="225" t="str">
        <f>IF('Controle - Pessoal'!D61=0,"",IF(C66="0",'Controle - Pessoal'!C61))</f>
        <v/>
      </c>
      <c r="D125" s="224"/>
      <c r="E125" s="223"/>
      <c r="F125" s="223"/>
      <c r="G125" s="225" t="str">
        <f>IF('Controle - Pessoal'!H63=0,"",IF(G66="0",'Controle - Pessoal'!G63))</f>
        <v/>
      </c>
      <c r="H125" s="225"/>
      <c r="I125" s="223"/>
      <c r="J125" s="223"/>
      <c r="K125" s="225" t="str">
        <f>IF('Controle - Pessoal'!L63=0,"",IF(K66="0",'Controle - Pessoal'!K63))</f>
        <v/>
      </c>
    </row>
    <row r="126" spans="1:11" x14ac:dyDescent="0.2">
      <c r="A126" s="556" t="s">
        <v>12</v>
      </c>
      <c r="B126" s="556"/>
      <c r="C126" s="223">
        <f>SUM(C69:C125)</f>
        <v>0</v>
      </c>
      <c r="E126" s="556" t="s">
        <v>12</v>
      </c>
      <c r="F126" s="556"/>
      <c r="G126" s="223">
        <f>SUM(G69:G125)</f>
        <v>0</v>
      </c>
      <c r="H126" s="224"/>
      <c r="I126" s="556" t="s">
        <v>12</v>
      </c>
      <c r="J126" s="556"/>
      <c r="K126" s="223">
        <f>SUM(K69:K125)</f>
        <v>0</v>
      </c>
    </row>
  </sheetData>
  <mergeCells count="24">
    <mergeCell ref="A68:C68"/>
    <mergeCell ref="E68:G68"/>
    <mergeCell ref="I68:K68"/>
    <mergeCell ref="A126:B126"/>
    <mergeCell ref="E126:F126"/>
    <mergeCell ref="I126:J126"/>
    <mergeCell ref="A9:C9"/>
    <mergeCell ref="E9:G9"/>
    <mergeCell ref="I9:K9"/>
    <mergeCell ref="A66:B66"/>
    <mergeCell ref="E66:F66"/>
    <mergeCell ref="I66:J66"/>
    <mergeCell ref="I7:J7"/>
    <mergeCell ref="A1:C1"/>
    <mergeCell ref="E1:G1"/>
    <mergeCell ref="I1:K1"/>
    <mergeCell ref="A2:B2"/>
    <mergeCell ref="E2:F2"/>
    <mergeCell ref="I2:J2"/>
    <mergeCell ref="A3:B3"/>
    <mergeCell ref="E3:F3"/>
    <mergeCell ref="I3:J3"/>
    <mergeCell ref="I5:K5"/>
    <mergeCell ref="I6:J6"/>
  </mergeCells>
  <pageMargins left="0.78740157499999996" right="0.78740157499999996" top="0.984251969" bottom="0.984251969" header="0.49212598499999999" footer="0.49212598499999999"/>
  <pageSetup orientation="portrait" horizontalDpi="120" verticalDpi="144"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11"/>
  <sheetViews>
    <sheetView showGridLines="0" zoomScaleNormal="100" workbookViewId="0">
      <selection sqref="A1:K1"/>
    </sheetView>
  </sheetViews>
  <sheetFormatPr defaultColWidth="8.85546875" defaultRowHeight="12.75" x14ac:dyDescent="0.2"/>
  <cols>
    <col min="1" max="1" width="18.7109375" style="328" bestFit="1" customWidth="1"/>
    <col min="2" max="2" width="10.7109375" style="328" customWidth="1"/>
    <col min="3" max="3" width="12.28515625" style="328" bestFit="1" customWidth="1"/>
    <col min="4" max="4" width="10.7109375" style="328" bestFit="1" customWidth="1"/>
    <col min="5" max="5" width="12.28515625" style="328" bestFit="1" customWidth="1"/>
    <col min="6" max="6" width="12.28515625" style="328" customWidth="1"/>
    <col min="7" max="7" width="18.7109375" style="328" customWidth="1"/>
    <col min="8" max="8" width="10.28515625" style="328" customWidth="1"/>
    <col min="9" max="9" width="12.28515625" style="328" bestFit="1" customWidth="1"/>
    <col min="10" max="10" width="12.5703125" style="328" bestFit="1" customWidth="1"/>
    <col min="11" max="11" width="16.28515625" style="328" bestFit="1" customWidth="1"/>
    <col min="12" max="16384" width="8.85546875" style="328"/>
  </cols>
  <sheetData>
    <row r="1" spans="1:11" ht="24" thickBot="1" x14ac:dyDescent="0.25">
      <c r="A1" s="401" t="s">
        <v>186</v>
      </c>
      <c r="B1" s="402"/>
      <c r="C1" s="402"/>
      <c r="D1" s="402"/>
      <c r="E1" s="402"/>
      <c r="F1" s="402"/>
      <c r="G1" s="402"/>
      <c r="H1" s="402"/>
      <c r="I1" s="402"/>
      <c r="J1" s="402"/>
      <c r="K1" s="403"/>
    </row>
    <row r="2" spans="1:11" ht="15" x14ac:dyDescent="0.2">
      <c r="A2" s="408" t="s">
        <v>39</v>
      </c>
      <c r="B2" s="409"/>
      <c r="C2" s="409"/>
      <c r="D2" s="409"/>
      <c r="E2" s="409"/>
      <c r="F2" s="409"/>
      <c r="G2" s="409"/>
      <c r="H2" s="409"/>
      <c r="I2" s="409"/>
      <c r="J2" s="584">
        <v>0</v>
      </c>
      <c r="K2" s="585"/>
    </row>
    <row r="3" spans="1:11" ht="18.75" thickBot="1" x14ac:dyDescent="0.25">
      <c r="A3" s="575" t="s">
        <v>25</v>
      </c>
      <c r="B3" s="576"/>
      <c r="C3" s="637" t="s">
        <v>201</v>
      </c>
      <c r="D3" s="637"/>
      <c r="E3" s="638"/>
      <c r="F3" s="638"/>
      <c r="G3" s="638"/>
      <c r="H3" s="638"/>
      <c r="I3" s="638"/>
      <c r="J3" s="638"/>
      <c r="K3" s="639"/>
    </row>
    <row r="4" spans="1:11" ht="13.5" thickBot="1" x14ac:dyDescent="0.25">
      <c r="A4" s="579" t="s">
        <v>68</v>
      </c>
      <c r="B4" s="580"/>
      <c r="C4" s="580"/>
      <c r="D4" s="580"/>
      <c r="E4" s="580"/>
      <c r="F4" s="580"/>
      <c r="G4" s="580"/>
      <c r="H4" s="580"/>
      <c r="I4" s="580"/>
      <c r="J4" s="580"/>
      <c r="K4" s="581"/>
    </row>
    <row r="5" spans="1:11" x14ac:dyDescent="0.2">
      <c r="A5" s="571" t="s">
        <v>181</v>
      </c>
      <c r="B5" s="572"/>
      <c r="C5" s="572"/>
      <c r="D5" s="572"/>
      <c r="E5" s="572"/>
      <c r="F5" s="572"/>
      <c r="G5" s="329" t="s">
        <v>66</v>
      </c>
      <c r="H5" s="582" t="str">
        <f>C3</f>
        <v>Janeiro/2025</v>
      </c>
      <c r="I5" s="582"/>
      <c r="J5" s="582" t="s">
        <v>67</v>
      </c>
      <c r="K5" s="583"/>
    </row>
    <row r="6" spans="1:11" ht="12.75" customHeight="1" x14ac:dyDescent="0.2">
      <c r="A6" s="573" t="s">
        <v>182</v>
      </c>
      <c r="B6" s="574"/>
      <c r="C6" s="574"/>
      <c r="D6" s="574"/>
      <c r="E6" s="574"/>
      <c r="F6" s="574"/>
      <c r="G6" s="333"/>
      <c r="H6" s="565"/>
      <c r="I6" s="565"/>
      <c r="J6" s="560">
        <f>G6+H6</f>
        <v>0</v>
      </c>
      <c r="K6" s="561"/>
    </row>
    <row r="7" spans="1:11" x14ac:dyDescent="0.2">
      <c r="A7" s="573" t="s">
        <v>183</v>
      </c>
      <c r="B7" s="574"/>
      <c r="C7" s="574"/>
      <c r="D7" s="574"/>
      <c r="E7" s="574"/>
      <c r="F7" s="574"/>
      <c r="G7" s="333"/>
      <c r="H7" s="565"/>
      <c r="I7" s="565"/>
      <c r="J7" s="560">
        <f t="shared" ref="J7:J10" si="0">G7+H7</f>
        <v>0</v>
      </c>
      <c r="K7" s="561"/>
    </row>
    <row r="8" spans="1:11" x14ac:dyDescent="0.2">
      <c r="A8" s="573"/>
      <c r="B8" s="574"/>
      <c r="C8" s="574"/>
      <c r="D8" s="574"/>
      <c r="E8" s="574"/>
      <c r="F8" s="574"/>
      <c r="G8" s="333"/>
      <c r="H8" s="565"/>
      <c r="I8" s="565"/>
      <c r="J8" s="560">
        <f t="shared" si="0"/>
        <v>0</v>
      </c>
      <c r="K8" s="561"/>
    </row>
    <row r="9" spans="1:11" x14ac:dyDescent="0.2">
      <c r="A9" s="573"/>
      <c r="B9" s="574"/>
      <c r="C9" s="574"/>
      <c r="D9" s="574"/>
      <c r="E9" s="574"/>
      <c r="F9" s="574"/>
      <c r="G9" s="333"/>
      <c r="H9" s="565"/>
      <c r="I9" s="565"/>
      <c r="J9" s="560">
        <f t="shared" si="0"/>
        <v>0</v>
      </c>
      <c r="K9" s="561"/>
    </row>
    <row r="10" spans="1:11" ht="13.5" thickBot="1" x14ac:dyDescent="0.25">
      <c r="A10" s="568"/>
      <c r="B10" s="569"/>
      <c r="C10" s="569"/>
      <c r="D10" s="569"/>
      <c r="E10" s="569"/>
      <c r="F10" s="569"/>
      <c r="G10" s="334"/>
      <c r="H10" s="570"/>
      <c r="I10" s="570"/>
      <c r="J10" s="562">
        <f t="shared" si="0"/>
        <v>0</v>
      </c>
      <c r="K10" s="563"/>
    </row>
    <row r="11" spans="1:11" ht="13.5" thickBot="1" x14ac:dyDescent="0.25">
      <c r="A11" s="558" t="s">
        <v>70</v>
      </c>
      <c r="B11" s="559"/>
      <c r="C11" s="559"/>
      <c r="D11" s="559"/>
      <c r="E11" s="559"/>
      <c r="F11" s="559"/>
      <c r="G11" s="330">
        <f>SUM(G6:G10)</f>
        <v>0</v>
      </c>
      <c r="H11" s="566">
        <f>SUM(H6:H10)</f>
        <v>0</v>
      </c>
      <c r="I11" s="566"/>
      <c r="J11" s="566">
        <f>SUM(J6:K10)</f>
        <v>0</v>
      </c>
      <c r="K11" s="567"/>
    </row>
  </sheetData>
  <sheetProtection algorithmName="SHA-512" hashValue="P5SVqhRMs6W+s855MblZj7PB1+dS9yGfe6Zd/LD2wUi8XD4Yipz9VIMVq8dV+AUqVQBAT2qXjuzd6DdDENNCeg==" saltValue="AGQOyqkeg5fE/YpJQ5yQ7Q==" spinCount="100000" sheet="1" objects="1" scenarios="1"/>
  <mergeCells count="27">
    <mergeCell ref="A4:K4"/>
    <mergeCell ref="A1:K1"/>
    <mergeCell ref="A2:I2"/>
    <mergeCell ref="J2:K2"/>
    <mergeCell ref="A3:B3"/>
    <mergeCell ref="C3:K3"/>
    <mergeCell ref="A5:F5"/>
    <mergeCell ref="H5:I5"/>
    <mergeCell ref="J5:K5"/>
    <mergeCell ref="A6:F6"/>
    <mergeCell ref="H6:I6"/>
    <mergeCell ref="J6:K6"/>
    <mergeCell ref="A7:F7"/>
    <mergeCell ref="H7:I7"/>
    <mergeCell ref="J7:K7"/>
    <mergeCell ref="A8:F8"/>
    <mergeCell ref="H8:I8"/>
    <mergeCell ref="J8:K8"/>
    <mergeCell ref="A11:F11"/>
    <mergeCell ref="H11:I11"/>
    <mergeCell ref="J11:K11"/>
    <mergeCell ref="A9:F9"/>
    <mergeCell ref="H9:I9"/>
    <mergeCell ref="J9:K9"/>
    <mergeCell ref="A10:F10"/>
    <mergeCell ref="H10:I10"/>
    <mergeCell ref="J10:K10"/>
  </mergeCells>
  <printOptions horizontalCentered="1"/>
  <pageMargins left="0.39370078740157483" right="0.39370078740157483" top="0.39370078740157483" bottom="0.39370078740157483" header="0.51181102362204722" footer="0.51181102362204722"/>
  <pageSetup paperSize="9" scale="96" orientation="landscape" verticalDpi="7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12</vt:i4>
      </vt:variant>
      <vt:variant>
        <vt:lpstr>Intervalos Nomeados</vt:lpstr>
      </vt:variant>
      <vt:variant>
        <vt:i4>4</vt:i4>
      </vt:variant>
    </vt:vector>
  </HeadingPairs>
  <TitlesOfParts>
    <vt:vector size="16" baseType="lpstr">
      <vt:lpstr>Página Inicial</vt:lpstr>
      <vt:lpstr>Instruções</vt:lpstr>
      <vt:lpstr>-#-</vt:lpstr>
      <vt:lpstr>Controle Empresa</vt:lpstr>
      <vt:lpstr>Fundo Fixo - Empresa</vt:lpstr>
      <vt:lpstr>Formulas</vt:lpstr>
      <vt:lpstr>Investimentos Empresa</vt:lpstr>
      <vt:lpstr>--#--</vt:lpstr>
      <vt:lpstr>Controle - Pessoal</vt:lpstr>
      <vt:lpstr>Fundo Fixo - Pessoal</vt:lpstr>
      <vt:lpstr>(Formulas - Casa)</vt:lpstr>
      <vt:lpstr>Investimentos Pessoal</vt:lpstr>
      <vt:lpstr>'Controle - Pessoal'!Area_de_impressao</vt:lpstr>
      <vt:lpstr>'Controle Empresa'!Area_de_impressao</vt:lpstr>
      <vt:lpstr>'Fundo Fixo - Empresa'!Area_de_impressao</vt:lpstr>
      <vt:lpstr>'Fundo Fixo - Pessoal'!Area_de_impressao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Marco Holanda</cp:lastModifiedBy>
  <cp:lastPrinted>2021-11-10T12:17:34Z</cp:lastPrinted>
  <dcterms:created xsi:type="dcterms:W3CDTF">2005-12-12T23:22:56Z</dcterms:created>
  <dcterms:modified xsi:type="dcterms:W3CDTF">2026-03-14T14:25:22Z</dcterms:modified>
</cp:coreProperties>
</file>